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always" defaultThemeVersion="124226"/>
  <bookViews>
    <workbookView xWindow="7656" yWindow="-12" windowWidth="7680" windowHeight="8928" tabRatio="689"/>
  </bookViews>
  <sheets>
    <sheet name="assoc." sheetId="4" r:id="rId1"/>
    <sheet name="banque" sheetId="1" r:id="rId2"/>
    <sheet name="caisse" sheetId="6" r:id="rId3"/>
    <sheet name="livret" sheetId="10" r:id="rId4"/>
    <sheet name="Résultat" sheetId="2" r:id="rId5"/>
    <sheet name="suivi budget" sheetId="5" r:id="rId6"/>
    <sheet name="prévisionnel N " sheetId="7" r:id="rId7"/>
    <sheet name="prévisionnel N+1" sheetId="8" r:id="rId8"/>
    <sheet name="plan comptable" sheetId="9" r:id="rId9"/>
  </sheets>
  <externalReferences>
    <externalReference r:id="rId10"/>
  </externalReferences>
  <definedNames>
    <definedName name="_xlnm._FilterDatabase" localSheetId="1" hidden="1">banque!$A$5:$A$95</definedName>
    <definedName name="_xlnm.Print_Titles" localSheetId="1">banque!$1:$5</definedName>
    <definedName name="_xlnm.Print_Area" localSheetId="0">assoc.!$A$2:$K$26</definedName>
    <definedName name="_xlnm.Print_Area" localSheetId="1">banque!$A$1:$AL$98</definedName>
    <definedName name="_xlnm.Print_Area" localSheetId="2">caisse!$A$1:$V$99</definedName>
    <definedName name="_xlnm.Print_Area" localSheetId="3">livret!$A$1:$L$25</definedName>
    <definedName name="_xlnm.Print_Area" localSheetId="8">'plan comptable'!$A$1:$D$31</definedName>
    <definedName name="_xlnm.Print_Area" localSheetId="6">'prévisionnel N '!$A$1:$F$30</definedName>
    <definedName name="_xlnm.Print_Area" localSheetId="7">'prévisionnel N+1'!$A$1:$F$30</definedName>
    <definedName name="_xlnm.Print_Area" localSheetId="4">Résultat!$A$1:$H$61</definedName>
    <definedName name="_xlnm.Print_Area" localSheetId="5">'suivi budget'!$A$1:$F$35</definedName>
  </definedNames>
  <calcPr calcId="125725"/>
</workbook>
</file>

<file path=xl/calcChain.xml><?xml version="1.0" encoding="utf-8"?>
<calcChain xmlns="http://schemas.openxmlformats.org/spreadsheetml/2006/main">
  <c r="D2" i="9"/>
  <c r="E7" i="5"/>
  <c r="E5"/>
  <c r="AL8" i="1"/>
  <c r="AL9"/>
  <c r="AL10"/>
  <c r="AL11"/>
  <c r="AL12"/>
  <c r="AL13"/>
  <c r="AL14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L59"/>
  <c r="AL60"/>
  <c r="AL61"/>
  <c r="AL62"/>
  <c r="AL63"/>
  <c r="AL64"/>
  <c r="AL65"/>
  <c r="AL66"/>
  <c r="AL67"/>
  <c r="AL68"/>
  <c r="AL69"/>
  <c r="AL70"/>
  <c r="AL71"/>
  <c r="AL72"/>
  <c r="AL73"/>
  <c r="AL74"/>
  <c r="AL75"/>
  <c r="AL76"/>
  <c r="AL77"/>
  <c r="AL78"/>
  <c r="AL79"/>
  <c r="AL80"/>
  <c r="AL81"/>
  <c r="AL82"/>
  <c r="AL83"/>
  <c r="AL84"/>
  <c r="AL85"/>
  <c r="AL86"/>
  <c r="AL87"/>
  <c r="AL88"/>
  <c r="AL89"/>
  <c r="AL90"/>
  <c r="AL91"/>
  <c r="AL92"/>
  <c r="AL93"/>
  <c r="AL94"/>
  <c r="AL95"/>
  <c r="AL96"/>
  <c r="AL7"/>
  <c r="C48" i="2"/>
  <c r="C26"/>
  <c r="V7" i="6"/>
  <c r="V93" l="1"/>
  <c r="V2"/>
  <c r="A2"/>
  <c r="A1" i="5"/>
  <c r="L2" i="10"/>
  <c r="A2"/>
  <c r="A2" i="1"/>
  <c r="B29" i="5"/>
  <c r="B28"/>
  <c r="B21"/>
  <c r="B22"/>
  <c r="B23"/>
  <c r="B24"/>
  <c r="B20"/>
  <c r="B14"/>
  <c r="B15"/>
  <c r="B16"/>
  <c r="B13"/>
  <c r="B6"/>
  <c r="B7"/>
  <c r="B8"/>
  <c r="B9"/>
  <c r="B5"/>
  <c r="L9" i="10" l="1"/>
  <c r="AL6" i="1"/>
  <c r="E26" i="5" l="1"/>
  <c r="E22"/>
  <c r="E21"/>
  <c r="E17"/>
  <c r="E16"/>
  <c r="E15"/>
  <c r="E13"/>
  <c r="F2" i="7"/>
  <c r="F2" i="8"/>
  <c r="E1" i="5"/>
  <c r="G99" i="6"/>
  <c r="G98" i="1"/>
  <c r="B1" i="2"/>
  <c r="G1"/>
  <c r="C44"/>
  <c r="C49"/>
  <c r="C47"/>
  <c r="F25" i="10"/>
  <c r="G25"/>
  <c r="I25"/>
  <c r="J25"/>
  <c r="K25"/>
  <c r="L10"/>
  <c r="L11" s="1"/>
  <c r="L12" s="1"/>
  <c r="L13" s="1"/>
  <c r="L14" s="1"/>
  <c r="L15" s="1"/>
  <c r="L23"/>
  <c r="L22"/>
  <c r="L21"/>
  <c r="L20"/>
  <c r="L19"/>
  <c r="L18"/>
  <c r="L17"/>
  <c r="L16"/>
  <c r="V8" i="6"/>
  <c r="V9" s="1"/>
  <c r="V10" s="1"/>
  <c r="V11" s="1"/>
  <c r="V12" s="1"/>
  <c r="V13" s="1"/>
  <c r="V14" s="1"/>
  <c r="V15" s="1"/>
  <c r="V16" s="1"/>
  <c r="V17" s="1"/>
  <c r="V18" s="1"/>
  <c r="V19" s="1"/>
  <c r="V20" s="1"/>
  <c r="V21" s="1"/>
  <c r="V22" s="1"/>
  <c r="V23" s="1"/>
  <c r="V24" s="1"/>
  <c r="V25" s="1"/>
  <c r="V26" s="1"/>
  <c r="V27" s="1"/>
  <c r="V28" s="1"/>
  <c r="V29" s="1"/>
  <c r="V30" s="1"/>
  <c r="V31" s="1"/>
  <c r="V32" s="1"/>
  <c r="V33" s="1"/>
  <c r="V34" s="1"/>
  <c r="V35" s="1"/>
  <c r="V36" s="1"/>
  <c r="V37" s="1"/>
  <c r="V38" s="1"/>
  <c r="V39" s="1"/>
  <c r="V40" s="1"/>
  <c r="V41" s="1"/>
  <c r="V42" s="1"/>
  <c r="V43" s="1"/>
  <c r="V44" s="1"/>
  <c r="V45" s="1"/>
  <c r="V46" s="1"/>
  <c r="V47" s="1"/>
  <c r="V48" s="1"/>
  <c r="V49" s="1"/>
  <c r="V50" s="1"/>
  <c r="V51" s="1"/>
  <c r="V52" s="1"/>
  <c r="V53" s="1"/>
  <c r="V54" s="1"/>
  <c r="V55" s="1"/>
  <c r="V56" s="1"/>
  <c r="V57" s="1"/>
  <c r="V58" s="1"/>
  <c r="V59" s="1"/>
  <c r="V60" s="1"/>
  <c r="V61" s="1"/>
  <c r="V62" s="1"/>
  <c r="V63" s="1"/>
  <c r="V64" s="1"/>
  <c r="V65" s="1"/>
  <c r="V66" s="1"/>
  <c r="V67" s="1"/>
  <c r="V68" s="1"/>
  <c r="V69" s="1"/>
  <c r="V70" s="1"/>
  <c r="V71" s="1"/>
  <c r="V72" s="1"/>
  <c r="V73" s="1"/>
  <c r="V74" s="1"/>
  <c r="V75" s="1"/>
  <c r="V76" s="1"/>
  <c r="V77" s="1"/>
  <c r="V78"/>
  <c r="V79"/>
  <c r="V80"/>
  <c r="V81"/>
  <c r="V82"/>
  <c r="V83"/>
  <c r="V84"/>
  <c r="V85"/>
  <c r="V86"/>
  <c r="V87"/>
  <c r="V88"/>
  <c r="V89"/>
  <c r="V90"/>
  <c r="V91"/>
  <c r="V92"/>
  <c r="V94"/>
  <c r="V95"/>
  <c r="V96"/>
  <c r="V97"/>
  <c r="U99"/>
  <c r="T99"/>
  <c r="S99"/>
  <c r="R99"/>
  <c r="G9" i="2" s="1"/>
  <c r="Q99" i="6"/>
  <c r="O99"/>
  <c r="N99"/>
  <c r="M99"/>
  <c r="L99"/>
  <c r="K99"/>
  <c r="J99"/>
  <c r="I99"/>
  <c r="H99"/>
  <c r="F99"/>
  <c r="AB98" i="1"/>
  <c r="AA98"/>
  <c r="Y98"/>
  <c r="X98"/>
  <c r="W98"/>
  <c r="V98"/>
  <c r="U98"/>
  <c r="C31" i="2" s="1"/>
  <c r="T98" i="1"/>
  <c r="S98"/>
  <c r="C27" i="2" s="1"/>
  <c r="R98" i="1"/>
  <c r="Q98"/>
  <c r="C24" i="2" s="1"/>
  <c r="P98" i="1"/>
  <c r="O98"/>
  <c r="N98"/>
  <c r="M98"/>
  <c r="L98"/>
  <c r="K98"/>
  <c r="J98"/>
  <c r="C11" i="2" s="1"/>
  <c r="I98" i="1"/>
  <c r="C10" i="2" s="1"/>
  <c r="H98" i="1"/>
  <c r="F98"/>
  <c r="C7" i="2" s="1"/>
  <c r="AK98" i="1"/>
  <c r="AJ98"/>
  <c r="AI98"/>
  <c r="AH98"/>
  <c r="AG98"/>
  <c r="AF98"/>
  <c r="AE98"/>
  <c r="AD98"/>
  <c r="AC98"/>
  <c r="AL2"/>
  <c r="B2" i="7"/>
  <c r="B2" i="8"/>
  <c r="F31" i="5"/>
  <c r="G31" i="2"/>
  <c r="F26" i="5" s="1"/>
  <c r="F30" i="8"/>
  <c r="C30"/>
  <c r="F30" i="7"/>
  <c r="C30"/>
  <c r="G26" i="2" l="1"/>
  <c r="G7"/>
  <c r="G24"/>
  <c r="C25"/>
  <c r="C16"/>
  <c r="C8"/>
  <c r="C6" i="5" s="1"/>
  <c r="AL98" i="1"/>
  <c r="L25" i="10"/>
  <c r="C55" i="2" s="1"/>
  <c r="V99" i="6"/>
  <c r="C56" i="2" s="1"/>
  <c r="C17"/>
  <c r="C15" i="5" s="1"/>
  <c r="C9" i="2"/>
  <c r="C7" i="5" s="1"/>
  <c r="G34" i="2"/>
  <c r="G16"/>
  <c r="F15" i="5" s="1"/>
  <c r="G17" i="2"/>
  <c r="F16" i="5" s="1"/>
  <c r="G18" i="2"/>
  <c r="F17" i="5" s="1"/>
  <c r="C22" i="2"/>
  <c r="C20" i="5" s="1"/>
  <c r="C34" i="2"/>
  <c r="C31" i="5" s="1"/>
  <c r="C15" i="2"/>
  <c r="C13" i="5" s="1"/>
  <c r="C18" i="2"/>
  <c r="C16" i="5" s="1"/>
  <c r="C23" i="2"/>
  <c r="C21" i="5" s="1"/>
  <c r="C32" i="2"/>
  <c r="C29" i="5" s="1"/>
  <c r="E33"/>
  <c r="B33"/>
  <c r="G15" i="2"/>
  <c r="F13" i="5" s="1"/>
  <c r="C51" i="2"/>
  <c r="C54" l="1"/>
  <c r="C23" i="5"/>
  <c r="C8"/>
  <c r="C28"/>
  <c r="C22"/>
  <c r="C14"/>
  <c r="C9"/>
  <c r="C24"/>
  <c r="F21"/>
  <c r="F22"/>
  <c r="F7"/>
  <c r="F5"/>
  <c r="C5"/>
  <c r="C58" i="2" l="1"/>
  <c r="C60" s="1"/>
  <c r="C36"/>
  <c r="G36"/>
  <c r="F33" i="5"/>
  <c r="C33"/>
  <c r="G38" i="2" l="1"/>
  <c r="C38"/>
  <c r="C34" i="5"/>
  <c r="C35" s="1"/>
  <c r="F34"/>
  <c r="F35" s="1"/>
</calcChain>
</file>

<file path=xl/sharedStrings.xml><?xml version="1.0" encoding="utf-8"?>
<sst xmlns="http://schemas.openxmlformats.org/spreadsheetml/2006/main" count="358" uniqueCount="173">
  <si>
    <t>Solde Bancaire d'Ouverture :</t>
  </si>
  <si>
    <t>Date</t>
  </si>
  <si>
    <t>N° Pièce</t>
  </si>
  <si>
    <t>Origine</t>
  </si>
  <si>
    <t>DÉPENSES</t>
  </si>
  <si>
    <t>RECETTES</t>
  </si>
  <si>
    <t>SOLDE</t>
  </si>
  <si>
    <t>TOTAUX</t>
  </si>
  <si>
    <t>Année</t>
  </si>
  <si>
    <t>RÉSULTAT BÉNÉFICIAIRE</t>
  </si>
  <si>
    <t>(si II &gt; I)</t>
  </si>
  <si>
    <t>RÉSULTAT DÉFICITAIRE</t>
  </si>
  <si>
    <t>(si I &gt; II)</t>
  </si>
  <si>
    <t>TOTAL (I)</t>
  </si>
  <si>
    <t>TOTAL (II)</t>
  </si>
  <si>
    <t>TRÉSORERIE</t>
  </si>
  <si>
    <t>En début d'année</t>
  </si>
  <si>
    <t>En fin d'année</t>
  </si>
  <si>
    <t>Variation</t>
  </si>
  <si>
    <t>Nom de l'association</t>
  </si>
  <si>
    <t>Année d'exercice</t>
  </si>
  <si>
    <t>Frais de formation</t>
  </si>
  <si>
    <t>DEPENSES</t>
  </si>
  <si>
    <t>TOTAL DES CHARGES</t>
  </si>
  <si>
    <t>TOTAL DES PRODUITS</t>
  </si>
  <si>
    <t>RESULTAT EXERCICE (Excédent)</t>
  </si>
  <si>
    <t>RESULTAT EXERCICE (Déficit)</t>
  </si>
  <si>
    <t>TOTAL GENERAL</t>
  </si>
  <si>
    <t>Réalisé</t>
  </si>
  <si>
    <t>Prévu</t>
  </si>
  <si>
    <t>Charges exceptionnelles</t>
  </si>
  <si>
    <t>Livret Epargne</t>
  </si>
  <si>
    <t>Total</t>
  </si>
  <si>
    <t>Compte bancaire</t>
  </si>
  <si>
    <t>Primes d'assurance</t>
  </si>
  <si>
    <t>Prestations de service</t>
  </si>
  <si>
    <t>Charges de gestion courante</t>
  </si>
  <si>
    <t>Subventions CNDS</t>
  </si>
  <si>
    <t>Subventions Conseil Général</t>
  </si>
  <si>
    <t>Subventions Collectivités</t>
  </si>
  <si>
    <t>Autres subventions</t>
  </si>
  <si>
    <t>Produits divers de gestion</t>
  </si>
  <si>
    <t>Produit divers de gestion</t>
  </si>
  <si>
    <t>Produits exceptionnels</t>
  </si>
  <si>
    <t>Frais de fonctionnement</t>
  </si>
  <si>
    <t>Services extérieurs</t>
  </si>
  <si>
    <t>Frais de location</t>
  </si>
  <si>
    <t>Autres services extérieurs</t>
  </si>
  <si>
    <t>Publicité,annonces et insertions</t>
  </si>
  <si>
    <t>Autres charges de gestion courante</t>
  </si>
  <si>
    <t>Charges diverses de gestion courante</t>
  </si>
  <si>
    <t>Ressources propres</t>
  </si>
  <si>
    <t>Subventions publiques</t>
  </si>
  <si>
    <t>CNDS</t>
  </si>
  <si>
    <t>Conseil Général</t>
  </si>
  <si>
    <t>Collectivités</t>
  </si>
  <si>
    <t>Autres</t>
  </si>
  <si>
    <t>Déplacements mission et reception</t>
  </si>
  <si>
    <t>Versement à la  Caisse</t>
  </si>
  <si>
    <t>Versement sur le livret</t>
  </si>
  <si>
    <t>Produits de gestion courante</t>
  </si>
  <si>
    <t>Locations</t>
  </si>
  <si>
    <t>Publicités Calendriers</t>
  </si>
  <si>
    <t>Déplacement Réceptions</t>
  </si>
  <si>
    <t xml:space="preserve"> </t>
  </si>
  <si>
    <t>Cotisations Licences</t>
  </si>
  <si>
    <t>Frais postaux  télécom Internet</t>
  </si>
  <si>
    <t>Achats organisations</t>
  </si>
  <si>
    <t>Achats Vêtements</t>
  </si>
  <si>
    <t>Achats fournitures diverses</t>
  </si>
  <si>
    <t>Achats fournitures de bureau</t>
  </si>
  <si>
    <t>Entretien et Réparations</t>
  </si>
  <si>
    <t>Assurances</t>
  </si>
  <si>
    <t>Achats de récompenses</t>
  </si>
  <si>
    <t>Ventes diverses</t>
  </si>
  <si>
    <t>Produits des organisations</t>
  </si>
  <si>
    <t>Achats Organisations</t>
  </si>
  <si>
    <t>Entretien et réparations</t>
  </si>
  <si>
    <t>Cotisations et Licences</t>
  </si>
  <si>
    <t>Produits des Organisations</t>
  </si>
  <si>
    <t>Cotisations - Licences</t>
  </si>
  <si>
    <t>Cotisations - licences</t>
  </si>
  <si>
    <t>Collectivités locales</t>
  </si>
  <si>
    <t>Autres subventions et aides</t>
  </si>
  <si>
    <t>Achats récompenses</t>
  </si>
  <si>
    <t xml:space="preserve">  Frais de fonctionnement</t>
  </si>
  <si>
    <t xml:space="preserve">  Services  extérieurs</t>
  </si>
  <si>
    <t xml:space="preserve">  Autres services extérieurs</t>
  </si>
  <si>
    <t xml:space="preserve">  Charges de gestion courante</t>
  </si>
  <si>
    <t xml:space="preserve">  Charges exceptionnelles</t>
  </si>
  <si>
    <t xml:space="preserve">  Ressources propres</t>
  </si>
  <si>
    <t xml:space="preserve">  Subventions publiques</t>
  </si>
  <si>
    <t xml:space="preserve">  Produits de gestion courante</t>
  </si>
  <si>
    <t xml:space="preserve">  Produits exceptionnels</t>
  </si>
  <si>
    <t>JOURNAL DE CAISSE</t>
  </si>
  <si>
    <t>Entretien et réparation</t>
  </si>
  <si>
    <t>Frais postaux Télécom Internet</t>
  </si>
  <si>
    <t>Charges diverses</t>
  </si>
  <si>
    <t>Versement à la banque</t>
  </si>
  <si>
    <t>Produit des Organisations</t>
  </si>
  <si>
    <t>licences  adhésions</t>
  </si>
  <si>
    <t>Versements de la banque</t>
  </si>
  <si>
    <t>N° DE COMPTE</t>
  </si>
  <si>
    <t>Montant</t>
  </si>
  <si>
    <t>Prestation de services</t>
  </si>
  <si>
    <t>Récompenses</t>
  </si>
  <si>
    <t>Frais postaux - télécom - internet</t>
  </si>
  <si>
    <t>Déplacement et réception</t>
  </si>
  <si>
    <t>Publicité - calendriers</t>
  </si>
  <si>
    <t>Déplacement - réception</t>
  </si>
  <si>
    <t>Prestations de services</t>
  </si>
  <si>
    <t>Primes d'assurances</t>
  </si>
  <si>
    <t>Produit des organisations</t>
  </si>
  <si>
    <t>JOURNAL DE BANQUE</t>
  </si>
  <si>
    <t>Solde à l'ouverture :</t>
  </si>
  <si>
    <t xml:space="preserve">COMPTE DE RÉSULTAT </t>
  </si>
  <si>
    <t xml:space="preserve">  </t>
  </si>
  <si>
    <t>N°chèque ou remise</t>
  </si>
  <si>
    <t>Libellés</t>
  </si>
  <si>
    <t>Produits financiers</t>
  </si>
  <si>
    <t>LIVRET EPARGNE</t>
  </si>
  <si>
    <t>divers</t>
  </si>
  <si>
    <t>Solde du livret à l'Ouverture :</t>
  </si>
  <si>
    <t>intérêts</t>
  </si>
  <si>
    <t>verst Caisse</t>
  </si>
  <si>
    <t>Vir Banque</t>
  </si>
  <si>
    <t>Intérêts sur livret</t>
  </si>
  <si>
    <t xml:space="preserve">  Produits financiers</t>
  </si>
  <si>
    <t xml:space="preserve"> Produits des organisations</t>
  </si>
  <si>
    <t xml:space="preserve"> Ventes diverses</t>
  </si>
  <si>
    <t xml:space="preserve"> CNDS</t>
  </si>
  <si>
    <t xml:space="preserve"> Conseil Général</t>
  </si>
  <si>
    <t xml:space="preserve"> Collectivités</t>
  </si>
  <si>
    <t xml:space="preserve"> Autres</t>
  </si>
  <si>
    <t xml:space="preserve"> Cotisations - licences</t>
  </si>
  <si>
    <t xml:space="preserve"> Produits divers </t>
  </si>
  <si>
    <t xml:space="preserve"> Intérêts sur livret</t>
  </si>
  <si>
    <t xml:space="preserve"> Achats organisations</t>
  </si>
  <si>
    <t xml:space="preserve"> Achats vêtements</t>
  </si>
  <si>
    <t xml:space="preserve"> Achats fournitures diverses</t>
  </si>
  <si>
    <t xml:space="preserve"> Achats fournitures de bureau</t>
  </si>
  <si>
    <t xml:space="preserve"> Frais de location</t>
  </si>
  <si>
    <t xml:space="preserve"> Entretien réparations</t>
  </si>
  <si>
    <t xml:space="preserve"> Primes d'assurance</t>
  </si>
  <si>
    <t xml:space="preserve"> Frais de formation</t>
  </si>
  <si>
    <t xml:space="preserve"> Prestations de service</t>
  </si>
  <si>
    <t xml:space="preserve"> Publicité,annonces et insertions</t>
  </si>
  <si>
    <t xml:space="preserve"> Déplacement mission et réception</t>
  </si>
  <si>
    <t xml:space="preserve"> Frais postaux et de télécom.</t>
  </si>
  <si>
    <t xml:space="preserve"> Achats de récompenses</t>
  </si>
  <si>
    <t xml:space="preserve"> Charges diverses </t>
  </si>
  <si>
    <t xml:space="preserve"> Cotisations - Licences</t>
  </si>
  <si>
    <t>Intérêts du livret</t>
  </si>
  <si>
    <t>Caisse</t>
  </si>
  <si>
    <t>Verst. de la caisse</t>
  </si>
  <si>
    <t>Vir. du livret</t>
  </si>
  <si>
    <t>Prime d'assurances</t>
  </si>
  <si>
    <t>frais de banque</t>
  </si>
  <si>
    <t>Frais de banque</t>
  </si>
  <si>
    <t>Achats MP et prestations diverses</t>
  </si>
  <si>
    <t xml:space="preserve">        RECETTES</t>
  </si>
  <si>
    <t xml:space="preserve">BUDGET PREVISIONNEL </t>
  </si>
  <si>
    <t xml:space="preserve">   Ressources propres</t>
  </si>
  <si>
    <t>PLAN COMPTABLE</t>
  </si>
  <si>
    <t>Vir banque</t>
  </si>
  <si>
    <t>SUIVI DU BUDGET PREVISIONNEL</t>
  </si>
  <si>
    <t xml:space="preserve">                    BUDGET PREVISIONNEL  </t>
  </si>
  <si>
    <t>Frais postaux-télécommunication-internet</t>
  </si>
  <si>
    <t>Achats M.P. &amp; prestations diverses</t>
  </si>
  <si>
    <t>Achats M.P. - prestations diverses</t>
  </si>
  <si>
    <t xml:space="preserve"> Achats M.P. - prestations diverses</t>
  </si>
  <si>
    <t>Achats M.P. prestations diverses</t>
  </si>
  <si>
    <t>COMPT'ASSOC.</t>
  </si>
</sst>
</file>

<file path=xl/styles.xml><?xml version="1.0" encoding="utf-8"?>
<styleSheet xmlns="http://schemas.openxmlformats.org/spreadsheetml/2006/main">
  <numFmts count="6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164" formatCode="[$-40C]d\-mmm\-yy;@"/>
    <numFmt numFmtId="165" formatCode="#,##0.00\ &quot;€&quot;"/>
    <numFmt numFmtId="166" formatCode="_-* #,##0.00\ [$€]_-;\-* #,##0.00\ [$€]_-;_-* &quot;-&quot;??\ [$€]_-;_-@_-"/>
    <numFmt numFmtId="167" formatCode="_-* #,##0.00\ [$€-40C]_-;\-* #,##0.00\ [$€-40C]_-;_-* &quot;-&quot;??\ [$€-40C]_-;_-@_-"/>
  </numFmts>
  <fonts count="39">
    <font>
      <sz val="10"/>
      <name val="Arial"/>
    </font>
    <font>
      <sz val="10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b/>
      <i/>
      <u/>
      <sz val="20"/>
      <name val="Tahoma"/>
      <family val="2"/>
    </font>
    <font>
      <sz val="10"/>
      <color indexed="10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4"/>
      <name val="Tahoma"/>
      <family val="2"/>
    </font>
    <font>
      <b/>
      <sz val="11"/>
      <name val="Tahoma"/>
      <family val="2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26"/>
      <name val="Tahoma"/>
      <family val="2"/>
    </font>
    <font>
      <u/>
      <sz val="10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2"/>
      <color rgb="FF00000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1"/>
      <name val="Tahoma"/>
      <family val="2"/>
    </font>
    <font>
      <b/>
      <i/>
      <sz val="11"/>
      <name val="Arial"/>
      <family val="2"/>
    </font>
    <font>
      <b/>
      <i/>
      <sz val="15"/>
      <name val="Arial"/>
      <family val="2"/>
    </font>
    <font>
      <b/>
      <i/>
      <sz val="14"/>
      <name val="Arial"/>
      <family val="2"/>
    </font>
    <font>
      <sz val="8"/>
      <name val="Times New Roman"/>
      <family val="1"/>
    </font>
    <font>
      <b/>
      <sz val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FF0000"/>
      </top>
      <bottom/>
      <diagonal/>
    </border>
    <border>
      <left style="mediumDashed">
        <color rgb="FFC00000"/>
      </left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/>
      <right style="mediumDashed">
        <color rgb="FFFF0000"/>
      </right>
      <top style="mediumDashed">
        <color rgb="FFFF0000"/>
      </top>
      <bottom style="mediumDashed">
        <color rgb="FFFF0000"/>
      </bottom>
      <diagonal/>
    </border>
    <border>
      <left/>
      <right style="mediumDashed">
        <color rgb="FFFF0000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166" fontId="10" fillId="0" borderId="12" applyFont="0" applyFill="0" applyBorder="0" applyAlignment="0" applyProtection="0"/>
  </cellStyleXfs>
  <cellXfs count="430">
    <xf numFmtId="0" fontId="0" fillId="0" borderId="0" xfId="0"/>
    <xf numFmtId="0" fontId="1" fillId="0" borderId="0" xfId="0" applyFont="1"/>
    <xf numFmtId="0" fontId="1" fillId="0" borderId="0" xfId="0" applyFont="1" applyBorder="1"/>
    <xf numFmtId="0" fontId="17" fillId="0" borderId="0" xfId="0" applyFont="1" applyBorder="1" applyAlignment="1">
      <alignment horizontal="left" indent="1"/>
    </xf>
    <xf numFmtId="41" fontId="16" fillId="0" borderId="0" xfId="2" applyNumberFormat="1" applyFont="1" applyBorder="1" applyAlignment="1">
      <alignment horizontal="left" indent="1"/>
    </xf>
    <xf numFmtId="0" fontId="17" fillId="0" borderId="0" xfId="0" quotePrefix="1" applyFont="1" applyBorder="1" applyAlignment="1">
      <alignment horizontal="left" indent="1"/>
    </xf>
    <xf numFmtId="0" fontId="7" fillId="0" borderId="0" xfId="0" applyFont="1" applyBorder="1" applyAlignment="1">
      <alignment horizontal="left" indent="1"/>
    </xf>
    <xf numFmtId="0" fontId="7" fillId="0" borderId="0" xfId="0" quotePrefix="1" applyFont="1" applyBorder="1" applyAlignment="1">
      <alignment horizontal="left" indent="1"/>
    </xf>
    <xf numFmtId="0" fontId="0" fillId="0" borderId="0" xfId="0" applyBorder="1"/>
    <xf numFmtId="0" fontId="1" fillId="0" borderId="0" xfId="0" applyFont="1" applyProtection="1"/>
    <xf numFmtId="4" fontId="1" fillId="0" borderId="0" xfId="0" applyNumberFormat="1" applyFont="1" applyProtection="1"/>
    <xf numFmtId="0" fontId="8" fillId="0" borderId="0" xfId="0" applyFont="1" applyProtection="1"/>
    <xf numFmtId="0" fontId="2" fillId="0" borderId="0" xfId="0" applyFont="1" applyProtection="1"/>
    <xf numFmtId="1" fontId="2" fillId="0" borderId="0" xfId="0" applyNumberFormat="1" applyFont="1" applyProtection="1"/>
    <xf numFmtId="0" fontId="9" fillId="0" borderId="0" xfId="0" applyFont="1" applyProtection="1"/>
    <xf numFmtId="4" fontId="1" fillId="0" borderId="0" xfId="0" applyNumberFormat="1" applyFont="1" applyBorder="1" applyProtection="1"/>
    <xf numFmtId="4" fontId="1" fillId="5" borderId="0" xfId="0" applyNumberFormat="1" applyFont="1" applyFill="1" applyBorder="1" applyProtection="1"/>
    <xf numFmtId="0" fontId="0" fillId="0" borderId="0" xfId="0" applyProtection="1"/>
    <xf numFmtId="0" fontId="6" fillId="3" borderId="17" xfId="0" applyFont="1" applyFill="1" applyBorder="1" applyAlignment="1">
      <alignment horizontal="right" vertical="top"/>
    </xf>
    <xf numFmtId="0" fontId="17" fillId="0" borderId="0" xfId="0" applyFont="1" applyBorder="1"/>
    <xf numFmtId="0" fontId="27" fillId="0" borderId="0" xfId="0" applyFont="1" applyBorder="1"/>
    <xf numFmtId="0" fontId="18" fillId="0" borderId="0" xfId="0" applyFont="1" applyBorder="1"/>
    <xf numFmtId="0" fontId="2" fillId="0" borderId="18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6" fillId="2" borderId="26" xfId="0" applyFont="1" applyFill="1" applyBorder="1" applyAlignment="1">
      <alignment horizontal="center"/>
    </xf>
    <xf numFmtId="0" fontId="1" fillId="2" borderId="28" xfId="0" applyFont="1" applyFill="1" applyBorder="1"/>
    <xf numFmtId="0" fontId="1" fillId="2" borderId="29" xfId="0" applyFont="1" applyFill="1" applyBorder="1"/>
    <xf numFmtId="0" fontId="6" fillId="3" borderId="26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1" fillId="3" borderId="28" xfId="0" applyFont="1" applyFill="1" applyBorder="1"/>
    <xf numFmtId="0" fontId="1" fillId="3" borderId="29" xfId="0" applyFont="1" applyFill="1" applyBorder="1"/>
    <xf numFmtId="0" fontId="1" fillId="6" borderId="36" xfId="0" applyFont="1" applyFill="1" applyBorder="1"/>
    <xf numFmtId="0" fontId="6" fillId="6" borderId="10" xfId="0" applyFont="1" applyFill="1" applyBorder="1" applyAlignment="1">
      <alignment horizontal="center"/>
    </xf>
    <xf numFmtId="0" fontId="1" fillId="6" borderId="10" xfId="0" applyFont="1" applyFill="1" applyBorder="1"/>
    <xf numFmtId="0" fontId="1" fillId="6" borderId="38" xfId="0" applyFont="1" applyFill="1" applyBorder="1"/>
    <xf numFmtId="0" fontId="1" fillId="5" borderId="0" xfId="0" applyFont="1" applyFill="1"/>
    <xf numFmtId="0" fontId="1" fillId="5" borderId="0" xfId="0" applyFont="1" applyFill="1" applyBorder="1"/>
    <xf numFmtId="2" fontId="1" fillId="5" borderId="0" xfId="0" applyNumberFormat="1" applyFont="1" applyFill="1" applyBorder="1" applyAlignment="1">
      <alignment horizontal="center"/>
    </xf>
    <xf numFmtId="0" fontId="1" fillId="5" borderId="0" xfId="0" applyFont="1" applyFill="1" applyBorder="1" applyAlignment="1">
      <alignment horizontal="right"/>
    </xf>
    <xf numFmtId="0" fontId="10" fillId="5" borderId="0" xfId="0" applyFont="1" applyFill="1" applyBorder="1"/>
    <xf numFmtId="0" fontId="1" fillId="5" borderId="28" xfId="0" applyFont="1" applyFill="1" applyBorder="1"/>
    <xf numFmtId="0" fontId="1" fillId="5" borderId="29" xfId="0" applyFont="1" applyFill="1" applyBorder="1"/>
    <xf numFmtId="0" fontId="1" fillId="5" borderId="30" xfId="0" applyFont="1" applyFill="1" applyBorder="1"/>
    <xf numFmtId="0" fontId="1" fillId="5" borderId="31" xfId="0" applyFont="1" applyFill="1" applyBorder="1"/>
    <xf numFmtId="0" fontId="1" fillId="5" borderId="32" xfId="0" applyFont="1" applyFill="1" applyBorder="1"/>
    <xf numFmtId="0" fontId="4" fillId="5" borderId="0" xfId="0" applyFont="1" applyFill="1" applyAlignment="1" applyProtection="1">
      <alignment horizontal="left"/>
    </xf>
    <xf numFmtId="0" fontId="0" fillId="5" borderId="0" xfId="0" applyFill="1" applyProtection="1"/>
    <xf numFmtId="0" fontId="8" fillId="5" borderId="0" xfId="0" applyFont="1" applyFill="1" applyAlignment="1" applyProtection="1">
      <alignment vertical="center"/>
    </xf>
    <xf numFmtId="0" fontId="1" fillId="5" borderId="0" xfId="0" applyFont="1" applyFill="1" applyAlignment="1" applyProtection="1">
      <alignment vertical="center"/>
    </xf>
    <xf numFmtId="0" fontId="2" fillId="5" borderId="0" xfId="0" applyFont="1" applyFill="1" applyAlignment="1" applyProtection="1">
      <alignment vertical="center"/>
    </xf>
    <xf numFmtId="4" fontId="1" fillId="5" borderId="0" xfId="0" applyNumberFormat="1" applyFont="1" applyFill="1" applyProtection="1"/>
    <xf numFmtId="0" fontId="1" fillId="5" borderId="0" xfId="0" applyFont="1" applyFill="1" applyProtection="1"/>
    <xf numFmtId="0" fontId="8" fillId="5" borderId="0" xfId="0" applyFont="1" applyFill="1" applyProtection="1"/>
    <xf numFmtId="0" fontId="2" fillId="5" borderId="0" xfId="0" applyFont="1" applyFill="1" applyProtection="1"/>
    <xf numFmtId="0" fontId="1" fillId="5" borderId="0" xfId="0" applyFont="1" applyFill="1" applyBorder="1" applyProtection="1"/>
    <xf numFmtId="1" fontId="2" fillId="5" borderId="0" xfId="0" applyNumberFormat="1" applyFont="1" applyFill="1" applyProtection="1"/>
    <xf numFmtId="1" fontId="2" fillId="5" borderId="0" xfId="0" applyNumberFormat="1" applyFont="1" applyFill="1" applyBorder="1" applyProtection="1"/>
    <xf numFmtId="4" fontId="1" fillId="5" borderId="7" xfId="0" applyNumberFormat="1" applyFont="1" applyFill="1" applyBorder="1" applyAlignment="1" applyProtection="1">
      <alignment horizontal="center"/>
    </xf>
    <xf numFmtId="1" fontId="2" fillId="5" borderId="0" xfId="0" applyNumberFormat="1" applyFont="1" applyFill="1" applyBorder="1" applyAlignment="1" applyProtection="1">
      <alignment horizontal="center"/>
    </xf>
    <xf numFmtId="4" fontId="2" fillId="5" borderId="0" xfId="0" applyNumberFormat="1" applyFont="1" applyFill="1" applyBorder="1" applyAlignment="1" applyProtection="1">
      <alignment horizontal="center" vertical="center" wrapText="1"/>
    </xf>
    <xf numFmtId="0" fontId="9" fillId="5" borderId="0" xfId="0" applyFont="1" applyFill="1" applyProtection="1"/>
    <xf numFmtId="0" fontId="21" fillId="5" borderId="0" xfId="0" applyFont="1" applyFill="1" applyProtection="1"/>
    <xf numFmtId="0" fontId="0" fillId="0" borderId="44" xfId="0" applyBorder="1"/>
    <xf numFmtId="0" fontId="1" fillId="5" borderId="45" xfId="0" applyFont="1" applyFill="1" applyBorder="1" applyProtection="1"/>
    <xf numFmtId="0" fontId="1" fillId="5" borderId="46" xfId="0" applyFont="1" applyFill="1" applyBorder="1" applyProtection="1"/>
    <xf numFmtId="0" fontId="0" fillId="0" borderId="47" xfId="0" applyBorder="1"/>
    <xf numFmtId="0" fontId="23" fillId="5" borderId="0" xfId="0" applyFont="1" applyFill="1" applyBorder="1" applyProtection="1"/>
    <xf numFmtId="0" fontId="1" fillId="5" borderId="48" xfId="0" applyFont="1" applyFill="1" applyBorder="1" applyProtection="1"/>
    <xf numFmtId="0" fontId="0" fillId="0" borderId="49" xfId="0" applyBorder="1"/>
    <xf numFmtId="0" fontId="22" fillId="5" borderId="50" xfId="0" applyFont="1" applyFill="1" applyBorder="1" applyProtection="1"/>
    <xf numFmtId="0" fontId="1" fillId="5" borderId="50" xfId="0" applyFont="1" applyFill="1" applyBorder="1" applyProtection="1"/>
    <xf numFmtId="0" fontId="1" fillId="5" borderId="51" xfId="0" applyFont="1" applyFill="1" applyBorder="1" applyProtection="1"/>
    <xf numFmtId="165" fontId="3" fillId="5" borderId="0" xfId="0" applyNumberFormat="1" applyFont="1" applyFill="1" applyBorder="1" applyAlignment="1" applyProtection="1">
      <alignment horizontal="center" vertical="center"/>
    </xf>
    <xf numFmtId="4" fontId="1" fillId="5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2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0" fillId="5" borderId="0" xfId="0" applyFont="1" applyFill="1" applyAlignment="1" applyProtection="1">
      <alignment horizontal="left"/>
    </xf>
    <xf numFmtId="0" fontId="19" fillId="5" borderId="0" xfId="0" applyFont="1" applyFill="1" applyAlignment="1" applyProtection="1">
      <alignment horizontal="left"/>
    </xf>
    <xf numFmtId="0" fontId="20" fillId="9" borderId="0" xfId="0" applyFont="1" applyFill="1" applyAlignment="1" applyProtection="1">
      <alignment horizontal="left" vertical="center"/>
    </xf>
    <xf numFmtId="0" fontId="24" fillId="9" borderId="0" xfId="0" applyFont="1" applyFill="1" applyAlignment="1" applyProtection="1">
      <alignment horizontal="left" vertical="center"/>
    </xf>
    <xf numFmtId="0" fontId="25" fillId="9" borderId="0" xfId="0" applyFont="1" applyFill="1" applyAlignment="1" applyProtection="1">
      <alignment horizontal="left" vertical="center"/>
    </xf>
    <xf numFmtId="0" fontId="26" fillId="5" borderId="0" xfId="0" applyFont="1" applyFill="1" applyAlignment="1" applyProtection="1">
      <alignment horizontal="left"/>
    </xf>
    <xf numFmtId="0" fontId="20" fillId="9" borderId="0" xfId="0" applyFont="1" applyFill="1" applyAlignment="1" applyProtection="1">
      <alignment horizontal="left"/>
    </xf>
    <xf numFmtId="0" fontId="1" fillId="5" borderId="0" xfId="0" applyFont="1" applyFill="1" applyBorder="1" applyAlignment="1" applyProtection="1">
      <alignment horizontal="center"/>
    </xf>
    <xf numFmtId="0" fontId="26" fillId="12" borderId="35" xfId="0" applyFont="1" applyFill="1" applyBorder="1" applyAlignment="1">
      <alignment horizontal="center" vertical="center"/>
    </xf>
    <xf numFmtId="0" fontId="26" fillId="12" borderId="1" xfId="0" applyFont="1" applyFill="1" applyBorder="1" applyAlignment="1" applyProtection="1">
      <alignment horizontal="center"/>
    </xf>
    <xf numFmtId="0" fontId="20" fillId="9" borderId="0" xfId="0" applyFont="1" applyFill="1" applyBorder="1" applyAlignment="1">
      <alignment horizontal="left" vertical="center"/>
    </xf>
    <xf numFmtId="0" fontId="26" fillId="12" borderId="10" xfId="0" applyFont="1" applyFill="1" applyBorder="1" applyAlignment="1">
      <alignment horizontal="center" vertical="center"/>
    </xf>
    <xf numFmtId="1" fontId="15" fillId="0" borderId="0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20" fillId="9" borderId="0" xfId="0" applyFont="1" applyFill="1" applyBorder="1"/>
    <xf numFmtId="0" fontId="26" fillId="12" borderId="54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0" xfId="0" applyFont="1" applyBorder="1" applyAlignment="1">
      <alignment horizontal="left" vertical="center"/>
    </xf>
    <xf numFmtId="0" fontId="26" fillId="12" borderId="11" xfId="0" applyFont="1" applyFill="1" applyBorder="1" applyAlignment="1" applyProtection="1">
      <alignment horizontal="center"/>
    </xf>
    <xf numFmtId="0" fontId="10" fillId="13" borderId="42" xfId="0" applyFont="1" applyFill="1" applyBorder="1" applyAlignment="1">
      <alignment horizontal="center" vertical="center"/>
    </xf>
    <xf numFmtId="0" fontId="30" fillId="13" borderId="43" xfId="0" applyFont="1" applyFill="1" applyBorder="1" applyAlignment="1">
      <alignment horizontal="left" vertical="center"/>
    </xf>
    <xf numFmtId="1" fontId="10" fillId="14" borderId="42" xfId="0" applyNumberFormat="1" applyFont="1" applyFill="1" applyBorder="1" applyAlignment="1">
      <alignment horizontal="center" vertical="center"/>
    </xf>
    <xf numFmtId="0" fontId="30" fillId="14" borderId="43" xfId="0" applyFont="1" applyFill="1" applyBorder="1" applyAlignment="1">
      <alignment horizontal="left" vertical="center"/>
    </xf>
    <xf numFmtId="0" fontId="32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5" borderId="13" xfId="0" applyFont="1" applyFill="1" applyBorder="1" applyAlignment="1">
      <alignment horizontal="center"/>
    </xf>
    <xf numFmtId="41" fontId="10" fillId="5" borderId="55" xfId="2" applyNumberFormat="1" applyFont="1" applyFill="1" applyBorder="1" applyAlignment="1">
      <alignment horizontal="left" indent="1"/>
    </xf>
    <xf numFmtId="41" fontId="27" fillId="5" borderId="55" xfId="2" applyNumberFormat="1" applyFont="1" applyFill="1" applyBorder="1" applyAlignment="1">
      <alignment horizontal="left" vertical="center" indent="1"/>
    </xf>
    <xf numFmtId="41" fontId="10" fillId="5" borderId="55" xfId="2" applyNumberFormat="1" applyFont="1" applyFill="1" applyBorder="1" applyAlignment="1">
      <alignment horizontal="left" vertical="center" indent="1"/>
    </xf>
    <xf numFmtId="41" fontId="27" fillId="5" borderId="55" xfId="2" applyNumberFormat="1" applyFont="1" applyFill="1" applyBorder="1" applyAlignment="1">
      <alignment horizontal="left" indent="1"/>
    </xf>
    <xf numFmtId="41" fontId="10" fillId="5" borderId="56" xfId="2" applyNumberFormat="1" applyFont="1" applyFill="1" applyBorder="1" applyAlignment="1">
      <alignment horizontal="left" indent="1"/>
    </xf>
    <xf numFmtId="0" fontId="3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1" fillId="0" borderId="53" xfId="0" applyFont="1" applyBorder="1" applyAlignment="1">
      <alignment horizontal="center"/>
    </xf>
    <xf numFmtId="0" fontId="1" fillId="0" borderId="32" xfId="0" applyFont="1" applyBorder="1" applyAlignment="1">
      <alignment horizontal="left" indent="1"/>
    </xf>
    <xf numFmtId="1" fontId="1" fillId="0" borderId="53" xfId="0" applyNumberFormat="1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41" fontId="10" fillId="14" borderId="57" xfId="2" applyNumberFormat="1" applyFont="1" applyFill="1" applyBorder="1" applyAlignment="1">
      <alignment horizontal="center" vertical="center"/>
    </xf>
    <xf numFmtId="41" fontId="16" fillId="0" borderId="0" xfId="2" applyNumberFormat="1" applyFont="1" applyBorder="1" applyAlignment="1">
      <alignment horizontal="center"/>
    </xf>
    <xf numFmtId="41" fontId="10" fillId="13" borderId="57" xfId="2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/>
    </xf>
    <xf numFmtId="41" fontId="16" fillId="0" borderId="0" xfId="2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10" fillId="0" borderId="13" xfId="0" applyFont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1" fontId="10" fillId="5" borderId="6" xfId="0" applyNumberFormat="1" applyFont="1" applyFill="1" applyBorder="1" applyAlignment="1">
      <alignment horizontal="center" vertical="center"/>
    </xf>
    <xf numFmtId="1" fontId="10" fillId="5" borderId="6" xfId="0" applyNumberFormat="1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 vertical="center"/>
    </xf>
    <xf numFmtId="0" fontId="10" fillId="5" borderId="28" xfId="0" applyFont="1" applyFill="1" applyBorder="1"/>
    <xf numFmtId="0" fontId="10" fillId="5" borderId="29" xfId="0" applyFont="1" applyFill="1" applyBorder="1"/>
    <xf numFmtId="0" fontId="27" fillId="5" borderId="0" xfId="0" applyFont="1" applyFill="1" applyBorder="1"/>
    <xf numFmtId="0" fontId="30" fillId="5" borderId="0" xfId="0" applyFont="1" applyFill="1" applyBorder="1"/>
    <xf numFmtId="0" fontId="30" fillId="2" borderId="0" xfId="0" applyFont="1" applyFill="1" applyBorder="1"/>
    <xf numFmtId="0" fontId="30" fillId="3" borderId="0" xfId="0" applyFont="1" applyFill="1" applyBorder="1"/>
    <xf numFmtId="0" fontId="12" fillId="5" borderId="0" xfId="0" applyFont="1" applyFill="1" applyBorder="1" applyAlignment="1">
      <alignment horizontal="center"/>
    </xf>
    <xf numFmtId="0" fontId="10" fillId="6" borderId="34" xfId="0" applyFont="1" applyFill="1" applyBorder="1"/>
    <xf numFmtId="0" fontId="10" fillId="6" borderId="35" xfId="0" applyFont="1" applyFill="1" applyBorder="1"/>
    <xf numFmtId="0" fontId="19" fillId="6" borderId="13" xfId="0" applyFont="1" applyFill="1" applyBorder="1" applyAlignment="1">
      <alignment horizontal="center"/>
    </xf>
    <xf numFmtId="0" fontId="27" fillId="6" borderId="0" xfId="0" applyFont="1" applyFill="1" applyBorder="1" applyAlignment="1">
      <alignment horizontal="center"/>
    </xf>
    <xf numFmtId="0" fontId="10" fillId="6" borderId="13" xfId="0" applyFont="1" applyFill="1" applyBorder="1"/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0" fontId="10" fillId="6" borderId="37" xfId="0" applyFont="1" applyFill="1" applyBorder="1"/>
    <xf numFmtId="0" fontId="10" fillId="6" borderId="17" xfId="0" applyFont="1" applyFill="1" applyBorder="1"/>
    <xf numFmtId="0" fontId="30" fillId="6" borderId="0" xfId="0" applyFont="1" applyFill="1" applyBorder="1" applyAlignment="1">
      <alignment horizontal="center"/>
    </xf>
    <xf numFmtId="4" fontId="1" fillId="2" borderId="17" xfId="0" applyNumberFormat="1" applyFont="1" applyFill="1" applyBorder="1" applyAlignment="1">
      <alignment horizontal="right"/>
    </xf>
    <xf numFmtId="4" fontId="10" fillId="5" borderId="0" xfId="0" applyNumberFormat="1" applyFont="1" applyFill="1" applyBorder="1" applyAlignment="1">
      <alignment horizontal="right"/>
    </xf>
    <xf numFmtId="0" fontId="10" fillId="5" borderId="0" xfId="0" applyFont="1" applyFill="1" applyBorder="1" applyAlignment="1">
      <alignment horizontal="right"/>
    </xf>
    <xf numFmtId="4" fontId="1" fillId="5" borderId="0" xfId="0" applyNumberFormat="1" applyFont="1" applyFill="1" applyBorder="1" applyAlignment="1">
      <alignment horizontal="right"/>
    </xf>
    <xf numFmtId="0" fontId="1" fillId="5" borderId="31" xfId="0" applyFont="1" applyFill="1" applyBorder="1" applyAlignment="1">
      <alignment horizontal="right"/>
    </xf>
    <xf numFmtId="0" fontId="1" fillId="5" borderId="0" xfId="0" applyFont="1" applyFill="1" applyAlignment="1">
      <alignment horizontal="right"/>
    </xf>
    <xf numFmtId="0" fontId="10" fillId="6" borderId="35" xfId="0" applyFont="1" applyFill="1" applyBorder="1" applyAlignment="1">
      <alignment horizontal="right"/>
    </xf>
    <xf numFmtId="0" fontId="27" fillId="6" borderId="0" xfId="0" applyFont="1" applyFill="1" applyBorder="1" applyAlignment="1">
      <alignment horizontal="right"/>
    </xf>
    <xf numFmtId="0" fontId="10" fillId="6" borderId="17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4" fontId="10" fillId="5" borderId="0" xfId="0" applyNumberFormat="1" applyFont="1" applyFill="1" applyBorder="1" applyAlignment="1">
      <alignment horizontal="right" vertical="center"/>
    </xf>
    <xf numFmtId="2" fontId="1" fillId="5" borderId="0" xfId="0" applyNumberFormat="1" applyFont="1" applyFill="1" applyBorder="1" applyAlignment="1">
      <alignment horizontal="right"/>
    </xf>
    <xf numFmtId="0" fontId="35" fillId="5" borderId="1" xfId="0" applyFont="1" applyFill="1" applyBorder="1" applyAlignment="1" applyProtection="1">
      <alignment horizontal="center"/>
    </xf>
    <xf numFmtId="0" fontId="29" fillId="5" borderId="0" xfId="0" applyFont="1" applyFill="1" applyAlignment="1" applyProtection="1">
      <alignment vertical="center"/>
    </xf>
    <xf numFmtId="0" fontId="11" fillId="0" borderId="18" xfId="0" applyFont="1" applyBorder="1" applyAlignment="1" applyProtection="1">
      <alignment horizontal="center"/>
      <protection locked="0"/>
    </xf>
    <xf numFmtId="0" fontId="12" fillId="0" borderId="18" xfId="0" applyFont="1" applyBorder="1" applyAlignment="1" applyProtection="1">
      <alignment horizontal="center"/>
      <protection locked="0"/>
    </xf>
    <xf numFmtId="0" fontId="10" fillId="0" borderId="18" xfId="0" applyFont="1" applyBorder="1" applyAlignment="1" applyProtection="1">
      <alignment horizontal="center"/>
      <protection locked="0"/>
    </xf>
    <xf numFmtId="1" fontId="10" fillId="2" borderId="18" xfId="0" applyNumberFormat="1" applyFont="1" applyFill="1" applyBorder="1" applyAlignment="1" applyProtection="1">
      <alignment horizontal="center"/>
    </xf>
    <xf numFmtId="1" fontId="10" fillId="3" borderId="18" xfId="0" applyNumberFormat="1" applyFont="1" applyFill="1" applyBorder="1" applyAlignment="1" applyProtection="1">
      <alignment horizontal="center"/>
    </xf>
    <xf numFmtId="1" fontId="10" fillId="3" borderId="19" xfId="0" applyNumberFormat="1" applyFont="1" applyFill="1" applyBorder="1" applyAlignment="1" applyProtection="1">
      <alignment horizontal="center"/>
    </xf>
    <xf numFmtId="0" fontId="27" fillId="7" borderId="18" xfId="0" applyFont="1" applyFill="1" applyBorder="1" applyAlignment="1" applyProtection="1">
      <alignment horizontal="center" vertical="center"/>
    </xf>
    <xf numFmtId="0" fontId="36" fillId="5" borderId="1" xfId="0" applyFont="1" applyFill="1" applyBorder="1" applyAlignment="1" applyProtection="1">
      <alignment horizontal="center"/>
    </xf>
    <xf numFmtId="4" fontId="10" fillId="5" borderId="0" xfId="0" applyNumberFormat="1" applyFont="1" applyFill="1" applyBorder="1" applyAlignment="1" applyProtection="1">
      <alignment horizontal="center"/>
    </xf>
    <xf numFmtId="1" fontId="10" fillId="5" borderId="0" xfId="0" applyNumberFormat="1" applyFont="1" applyFill="1" applyBorder="1" applyAlignment="1" applyProtection="1">
      <alignment horizontal="center"/>
    </xf>
    <xf numFmtId="4" fontId="12" fillId="5" borderId="0" xfId="0" applyNumberFormat="1" applyFont="1" applyFill="1" applyBorder="1" applyAlignment="1" applyProtection="1">
      <alignment horizontal="center" vertical="center" wrapText="1"/>
    </xf>
    <xf numFmtId="0" fontId="27" fillId="7" borderId="2" xfId="0" applyFont="1" applyFill="1" applyBorder="1" applyAlignment="1" applyProtection="1">
      <alignment horizontal="center" vertical="center"/>
    </xf>
    <xf numFmtId="0" fontId="27" fillId="13" borderId="58" xfId="0" applyFont="1" applyFill="1" applyBorder="1" applyAlignment="1">
      <alignment horizontal="center" vertical="center" wrapText="1"/>
    </xf>
    <xf numFmtId="0" fontId="30" fillId="13" borderId="59" xfId="0" applyFont="1" applyFill="1" applyBorder="1" applyAlignment="1">
      <alignment horizontal="center" vertical="center"/>
    </xf>
    <xf numFmtId="0" fontId="30" fillId="13" borderId="57" xfId="0" applyFont="1" applyFill="1" applyBorder="1" applyAlignment="1">
      <alignment horizontal="center" vertical="center"/>
    </xf>
    <xf numFmtId="0" fontId="27" fillId="14" borderId="60" xfId="0" applyFont="1" applyFill="1" applyBorder="1" applyAlignment="1">
      <alignment horizontal="center" vertical="center" wrapText="1"/>
    </xf>
    <xf numFmtId="0" fontId="30" fillId="14" borderId="59" xfId="0" applyFont="1" applyFill="1" applyBorder="1" applyAlignment="1">
      <alignment horizontal="center" vertical="center"/>
    </xf>
    <xf numFmtId="0" fontId="30" fillId="14" borderId="57" xfId="0" applyFont="1" applyFill="1" applyBorder="1" applyAlignment="1">
      <alignment horizontal="center" vertical="center"/>
    </xf>
    <xf numFmtId="0" fontId="27" fillId="14" borderId="58" xfId="0" applyFont="1" applyFill="1" applyBorder="1" applyAlignment="1">
      <alignment horizontal="center" vertical="center" wrapText="1"/>
    </xf>
    <xf numFmtId="0" fontId="30" fillId="13" borderId="61" xfId="0" applyFont="1" applyFill="1" applyBorder="1" applyAlignment="1">
      <alignment horizontal="center" vertical="center"/>
    </xf>
    <xf numFmtId="0" fontId="30" fillId="14" borderId="63" xfId="0" applyFont="1" applyFill="1" applyBorder="1" applyAlignment="1">
      <alignment horizontal="center" vertical="center"/>
    </xf>
    <xf numFmtId="0" fontId="27" fillId="8" borderId="64" xfId="0" applyFont="1" applyFill="1" applyBorder="1" applyAlignment="1" applyProtection="1">
      <alignment horizontal="center" vertical="center" wrapText="1"/>
    </xf>
    <xf numFmtId="0" fontId="27" fillId="8" borderId="44" xfId="0" applyFont="1" applyFill="1" applyBorder="1" applyAlignment="1" applyProtection="1">
      <alignment horizontal="center" vertical="center" wrapText="1"/>
    </xf>
    <xf numFmtId="4" fontId="12" fillId="2" borderId="64" xfId="0" applyNumberFormat="1" applyFont="1" applyFill="1" applyBorder="1" applyAlignment="1" applyProtection="1">
      <alignment horizontal="center" vertical="center" wrapText="1"/>
    </xf>
    <xf numFmtId="4" fontId="12" fillId="3" borderId="64" xfId="0" applyNumberFormat="1" applyFont="1" applyFill="1" applyBorder="1" applyAlignment="1" applyProtection="1">
      <alignment horizontal="center" vertical="center" wrapText="1"/>
    </xf>
    <xf numFmtId="0" fontId="27" fillId="10" borderId="64" xfId="0" applyFont="1" applyFill="1" applyBorder="1" applyAlignment="1" applyProtection="1">
      <alignment horizontal="center" vertical="center" wrapText="1"/>
    </xf>
    <xf numFmtId="0" fontId="27" fillId="10" borderId="44" xfId="0" applyFont="1" applyFill="1" applyBorder="1" applyAlignment="1" applyProtection="1">
      <alignment horizontal="center" vertical="center" wrapText="1"/>
    </xf>
    <xf numFmtId="4" fontId="10" fillId="2" borderId="64" xfId="0" applyNumberFormat="1" applyFont="1" applyFill="1" applyBorder="1" applyAlignment="1" applyProtection="1">
      <alignment horizontal="center" vertical="center" wrapText="1"/>
    </xf>
    <xf numFmtId="0" fontId="10" fillId="5" borderId="5" xfId="0" applyFont="1" applyFill="1" applyBorder="1" applyAlignment="1">
      <alignment horizontal="left" indent="1"/>
    </xf>
    <xf numFmtId="0" fontId="10" fillId="5" borderId="5" xfId="0" applyFont="1" applyFill="1" applyBorder="1" applyAlignment="1">
      <alignment horizontal="left" vertical="center" indent="1"/>
    </xf>
    <xf numFmtId="0" fontId="10" fillId="0" borderId="5" xfId="0" applyFont="1" applyBorder="1" applyAlignment="1">
      <alignment horizontal="left" indent="1"/>
    </xf>
    <xf numFmtId="1" fontId="10" fillId="0" borderId="6" xfId="0" applyNumberFormat="1" applyFont="1" applyBorder="1" applyAlignment="1">
      <alignment horizontal="center"/>
    </xf>
    <xf numFmtId="0" fontId="10" fillId="0" borderId="5" xfId="0" applyFont="1" applyBorder="1" applyAlignment="1">
      <alignment horizontal="left" vertical="center" indent="1"/>
    </xf>
    <xf numFmtId="0" fontId="10" fillId="0" borderId="6" xfId="0" applyFont="1" applyBorder="1" applyAlignment="1">
      <alignment horizontal="center"/>
    </xf>
    <xf numFmtId="4" fontId="10" fillId="3" borderId="18" xfId="0" applyNumberFormat="1" applyFont="1" applyFill="1" applyBorder="1" applyAlignment="1" applyProtection="1">
      <alignment horizontal="center" vertical="center" wrapText="1"/>
    </xf>
    <xf numFmtId="164" fontId="27" fillId="0" borderId="1" xfId="0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left"/>
      <protection locked="0"/>
    </xf>
    <xf numFmtId="167" fontId="27" fillId="5" borderId="70" xfId="0" applyNumberFormat="1" applyFont="1" applyFill="1" applyBorder="1" applyAlignment="1" applyProtection="1">
      <alignment horizontal="center" vertical="center"/>
      <protection locked="0"/>
    </xf>
    <xf numFmtId="164" fontId="8" fillId="0" borderId="18" xfId="0" applyNumberFormat="1" applyFont="1" applyBorder="1" applyAlignment="1" applyProtection="1">
      <alignment horizontal="center"/>
      <protection locked="0"/>
    </xf>
    <xf numFmtId="0" fontId="8" fillId="0" borderId="18" xfId="0" applyFont="1" applyBorder="1" applyProtection="1">
      <protection locked="0"/>
    </xf>
    <xf numFmtId="0" fontId="1" fillId="0" borderId="19" xfId="0" applyFont="1" applyBorder="1" applyProtection="1">
      <protection locked="0"/>
    </xf>
    <xf numFmtId="0" fontId="30" fillId="5" borderId="5" xfId="0" applyFont="1" applyFill="1" applyBorder="1" applyAlignment="1">
      <alignment horizontal="left" vertical="center"/>
    </xf>
    <xf numFmtId="0" fontId="30" fillId="5" borderId="5" xfId="0" applyFont="1" applyFill="1" applyBorder="1" applyAlignment="1">
      <alignment horizontal="left" vertical="center" indent="1"/>
    </xf>
    <xf numFmtId="0" fontId="27" fillId="5" borderId="5" xfId="0" applyFont="1" applyFill="1" applyBorder="1" applyAlignment="1">
      <alignment horizontal="left" vertical="center" indent="1"/>
    </xf>
    <xf numFmtId="0" fontId="30" fillId="5" borderId="5" xfId="0" applyFont="1" applyFill="1" applyBorder="1" applyAlignment="1">
      <alignment horizontal="left" indent="1"/>
    </xf>
    <xf numFmtId="0" fontId="27" fillId="5" borderId="5" xfId="0" applyFont="1" applyFill="1" applyBorder="1" applyAlignment="1">
      <alignment horizontal="left" vertical="center"/>
    </xf>
    <xf numFmtId="0" fontId="30" fillId="13" borderId="72" xfId="0" applyFont="1" applyFill="1" applyBorder="1" applyAlignment="1">
      <alignment horizontal="center" vertical="center"/>
    </xf>
    <xf numFmtId="41" fontId="27" fillId="13" borderId="56" xfId="2" applyNumberFormat="1" applyFont="1" applyFill="1" applyBorder="1" applyAlignment="1">
      <alignment horizontal="left" vertical="center"/>
    </xf>
    <xf numFmtId="0" fontId="27" fillId="5" borderId="73" xfId="0" applyFont="1" applyFill="1" applyBorder="1" applyAlignment="1">
      <alignment horizontal="left" vertical="center"/>
    </xf>
    <xf numFmtId="0" fontId="30" fillId="14" borderId="72" xfId="0" applyFont="1" applyFill="1" applyBorder="1" applyAlignment="1">
      <alignment horizontal="center" vertical="center"/>
    </xf>
    <xf numFmtId="41" fontId="27" fillId="14" borderId="56" xfId="2" applyNumberFormat="1" applyFont="1" applyFill="1" applyBorder="1" applyAlignment="1">
      <alignment horizontal="left" vertical="center"/>
    </xf>
    <xf numFmtId="3" fontId="27" fillId="5" borderId="72" xfId="2" applyNumberFormat="1" applyFont="1" applyFill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 indent="1"/>
    </xf>
    <xf numFmtId="0" fontId="27" fillId="0" borderId="5" xfId="0" applyFont="1" applyBorder="1" applyAlignment="1">
      <alignment horizontal="left" vertical="center" indent="1"/>
    </xf>
    <xf numFmtId="0" fontId="30" fillId="0" borderId="5" xfId="0" applyFont="1" applyBorder="1" applyAlignment="1">
      <alignment horizontal="left" indent="1"/>
    </xf>
    <xf numFmtId="0" fontId="27" fillId="0" borderId="5" xfId="0" applyFont="1" applyBorder="1" applyAlignment="1">
      <alignment horizontal="left" vertical="center"/>
    </xf>
    <xf numFmtId="1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3" fontId="27" fillId="0" borderId="72" xfId="2" applyNumberFormat="1" applyFont="1" applyBorder="1" applyAlignment="1">
      <alignment horizontal="right" vertical="center" indent="1"/>
    </xf>
    <xf numFmtId="41" fontId="10" fillId="0" borderId="55" xfId="2" applyNumberFormat="1" applyFont="1" applyBorder="1" applyAlignment="1">
      <alignment horizontal="right" vertical="center" indent="1"/>
    </xf>
    <xf numFmtId="41" fontId="27" fillId="0" borderId="55" xfId="2" applyNumberFormat="1" applyFont="1" applyBorder="1" applyAlignment="1">
      <alignment horizontal="right" vertical="center" indent="1"/>
    </xf>
    <xf numFmtId="41" fontId="10" fillId="0" borderId="56" xfId="2" applyNumberFormat="1" applyFont="1" applyBorder="1" applyAlignment="1">
      <alignment horizontal="right" vertical="center" indent="1"/>
    </xf>
    <xf numFmtId="4" fontId="10" fillId="0" borderId="18" xfId="0" applyNumberFormat="1" applyFont="1" applyFill="1" applyBorder="1" applyAlignment="1" applyProtection="1">
      <alignment horizontal="right" vertical="center" indent="1"/>
      <protection locked="0"/>
    </xf>
    <xf numFmtId="4" fontId="10" fillId="0" borderId="1" xfId="0" applyNumberFormat="1" applyFont="1" applyFill="1" applyBorder="1" applyAlignment="1" applyProtection="1">
      <alignment horizontal="right" vertical="center" indent="1"/>
      <protection locked="0"/>
    </xf>
    <xf numFmtId="4" fontId="10" fillId="4" borderId="21" xfId="0" applyNumberFormat="1" applyFont="1" applyFill="1" applyBorder="1" applyAlignment="1" applyProtection="1">
      <alignment horizontal="right" vertical="center" indent="1"/>
    </xf>
    <xf numFmtId="4" fontId="1" fillId="5" borderId="0" xfId="0" applyNumberFormat="1" applyFont="1" applyFill="1" applyAlignment="1" applyProtection="1">
      <alignment horizontal="right" vertical="center" indent="1"/>
    </xf>
    <xf numFmtId="4" fontId="1" fillId="5" borderId="0" xfId="0" applyNumberFormat="1" applyFont="1" applyFill="1" applyBorder="1" applyAlignment="1" applyProtection="1">
      <alignment horizontal="right" vertical="center" indent="1"/>
    </xf>
    <xf numFmtId="4" fontId="1" fillId="5" borderId="8" xfId="0" applyNumberFormat="1" applyFont="1" applyFill="1" applyBorder="1" applyAlignment="1" applyProtection="1">
      <alignment horizontal="right" vertical="center" indent="1"/>
    </xf>
    <xf numFmtId="0" fontId="1" fillId="5" borderId="0" xfId="0" applyFont="1" applyFill="1" applyAlignment="1" applyProtection="1">
      <alignment horizontal="right" vertical="center" indent="1"/>
    </xf>
    <xf numFmtId="4" fontId="10" fillId="2" borderId="18" xfId="0" applyNumberFormat="1" applyFont="1" applyFill="1" applyBorder="1" applyAlignment="1" applyProtection="1">
      <alignment horizontal="right" vertical="center" indent="1"/>
    </xf>
    <xf numFmtId="4" fontId="1" fillId="5" borderId="22" xfId="0" applyNumberFormat="1" applyFont="1" applyFill="1" applyBorder="1" applyAlignment="1" applyProtection="1">
      <alignment horizontal="right" vertical="center" indent="1"/>
    </xf>
    <xf numFmtId="4" fontId="10" fillId="3" borderId="18" xfId="0" applyNumberFormat="1" applyFont="1" applyFill="1" applyBorder="1" applyAlignment="1" applyProtection="1">
      <alignment horizontal="right" vertical="center" indent="1"/>
    </xf>
    <xf numFmtId="4" fontId="10" fillId="4" borderId="18" xfId="0" applyNumberFormat="1" applyFont="1" applyFill="1" applyBorder="1" applyAlignment="1" applyProtection="1">
      <alignment horizontal="right" vertical="center" indent="1"/>
    </xf>
    <xf numFmtId="4" fontId="10" fillId="5" borderId="18" xfId="0" applyNumberFormat="1" applyFont="1" applyFill="1" applyBorder="1" applyAlignment="1" applyProtection="1">
      <alignment horizontal="right" vertical="center" indent="1"/>
      <protection locked="0"/>
    </xf>
    <xf numFmtId="4" fontId="10" fillId="5" borderId="0" xfId="0" applyNumberFormat="1" applyFont="1" applyFill="1" applyBorder="1" applyAlignment="1" applyProtection="1">
      <alignment horizontal="right" vertical="center" indent="1"/>
    </xf>
    <xf numFmtId="164" fontId="29" fillId="0" borderId="18" xfId="0" applyNumberFormat="1" applyFont="1" applyBorder="1" applyAlignment="1" applyProtection="1">
      <alignment horizontal="center"/>
      <protection locked="0"/>
    </xf>
    <xf numFmtId="0" fontId="10" fillId="0" borderId="18" xfId="0" applyFont="1" applyBorder="1" applyAlignment="1" applyProtection="1">
      <alignment horizontal="left"/>
      <protection locked="0"/>
    </xf>
    <xf numFmtId="0" fontId="29" fillId="0" borderId="18" xfId="0" applyFont="1" applyBorder="1" applyProtection="1">
      <protection locked="0"/>
    </xf>
    <xf numFmtId="0" fontId="12" fillId="0" borderId="18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10" fillId="0" borderId="18" xfId="0" applyFont="1" applyBorder="1" applyProtection="1">
      <protection locked="0"/>
    </xf>
    <xf numFmtId="4" fontId="10" fillId="11" borderId="0" xfId="0" applyNumberFormat="1" applyFont="1" applyFill="1" applyBorder="1" applyAlignment="1">
      <alignment horizontal="right" vertical="center" indent="1"/>
    </xf>
    <xf numFmtId="4" fontId="10" fillId="5" borderId="0" xfId="0" applyNumberFormat="1" applyFont="1" applyFill="1" applyBorder="1" applyAlignment="1">
      <alignment horizontal="right" vertical="center" indent="1"/>
    </xf>
    <xf numFmtId="0" fontId="10" fillId="5" borderId="0" xfId="0" applyFont="1" applyFill="1" applyBorder="1" applyAlignment="1">
      <alignment horizontal="right" vertical="center" indent="1"/>
    </xf>
    <xf numFmtId="4" fontId="1" fillId="3" borderId="0" xfId="0" applyNumberFormat="1" applyFont="1" applyFill="1" applyBorder="1" applyAlignment="1">
      <alignment horizontal="right" vertical="center" indent="1"/>
    </xf>
    <xf numFmtId="4" fontId="1" fillId="5" borderId="0" xfId="0" applyNumberFormat="1" applyFont="1" applyFill="1" applyBorder="1" applyAlignment="1">
      <alignment horizontal="right" vertical="center" indent="1"/>
    </xf>
    <xf numFmtId="4" fontId="3" fillId="9" borderId="0" xfId="0" applyNumberFormat="1" applyFont="1" applyFill="1" applyBorder="1" applyAlignment="1">
      <alignment horizontal="right" vertical="center" indent="1"/>
    </xf>
    <xf numFmtId="4" fontId="1" fillId="2" borderId="0" xfId="0" applyNumberFormat="1" applyFont="1" applyFill="1" applyBorder="1" applyAlignment="1">
      <alignment horizontal="right" vertical="center" indent="1"/>
    </xf>
    <xf numFmtId="4" fontId="10" fillId="6" borderId="0" xfId="0" applyNumberFormat="1" applyFont="1" applyFill="1" applyBorder="1" applyAlignment="1">
      <alignment horizontal="right" vertical="center" indent="1"/>
    </xf>
    <xf numFmtId="4" fontId="27" fillId="6" borderId="0" xfId="0" applyNumberFormat="1" applyFont="1" applyFill="1" applyBorder="1" applyAlignment="1">
      <alignment horizontal="right" vertical="center" indent="1"/>
    </xf>
    <xf numFmtId="0" fontId="30" fillId="6" borderId="33" xfId="0" applyFont="1" applyFill="1" applyBorder="1" applyAlignment="1">
      <alignment horizontal="center"/>
    </xf>
    <xf numFmtId="0" fontId="27" fillId="14" borderId="62" xfId="0" applyFont="1" applyFill="1" applyBorder="1" applyAlignment="1">
      <alignment horizontal="center" vertical="center" wrapText="1"/>
    </xf>
    <xf numFmtId="0" fontId="27" fillId="13" borderId="61" xfId="0" applyFont="1" applyFill="1" applyBorder="1" applyAlignment="1">
      <alignment horizontal="center" vertical="center" wrapText="1"/>
    </xf>
    <xf numFmtId="0" fontId="11" fillId="0" borderId="0" xfId="0" applyFont="1"/>
    <xf numFmtId="0" fontId="4" fillId="5" borderId="34" xfId="0" applyFont="1" applyFill="1" applyBorder="1" applyAlignment="1">
      <alignment horizontal="center" vertical="center"/>
    </xf>
    <xf numFmtId="0" fontId="28" fillId="9" borderId="35" xfId="0" applyFont="1" applyFill="1" applyBorder="1" applyAlignment="1">
      <alignment horizontal="left" vertical="center"/>
    </xf>
    <xf numFmtId="0" fontId="4" fillId="5" borderId="36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0" fontId="1" fillId="2" borderId="23" xfId="0" applyFont="1" applyFill="1" applyBorder="1"/>
    <xf numFmtId="0" fontId="1" fillId="2" borderId="24" xfId="0" applyFont="1" applyFill="1" applyBorder="1" applyAlignment="1">
      <alignment horizontal="right"/>
    </xf>
    <xf numFmtId="0" fontId="1" fillId="2" borderId="24" xfId="0" applyFont="1" applyFill="1" applyBorder="1"/>
    <xf numFmtId="0" fontId="5" fillId="3" borderId="24" xfId="0" applyFont="1" applyFill="1" applyBorder="1" applyAlignment="1">
      <alignment horizontal="right" vertical="top"/>
    </xf>
    <xf numFmtId="0" fontId="5" fillId="3" borderId="25" xfId="0" applyFont="1" applyFill="1" applyBorder="1"/>
    <xf numFmtId="0" fontId="6" fillId="2" borderId="17" xfId="0" applyFont="1" applyFill="1" applyBorder="1" applyAlignment="1">
      <alignment horizontal="center"/>
    </xf>
    <xf numFmtId="0" fontId="5" fillId="3" borderId="23" xfId="0" applyFont="1" applyFill="1" applyBorder="1"/>
    <xf numFmtId="0" fontId="37" fillId="0" borderId="34" xfId="0" applyFont="1" applyBorder="1" applyAlignment="1">
      <alignment horizontal="center" vertical="center"/>
    </xf>
    <xf numFmtId="0" fontId="37" fillId="0" borderId="36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11" fillId="0" borderId="0" xfId="0" applyFont="1" applyBorder="1"/>
    <xf numFmtId="0" fontId="37" fillId="0" borderId="37" xfId="0" applyFont="1" applyBorder="1" applyAlignment="1">
      <alignment horizontal="center"/>
    </xf>
    <xf numFmtId="0" fontId="37" fillId="0" borderId="17" xfId="0" applyFont="1" applyBorder="1"/>
    <xf numFmtId="1" fontId="37" fillId="0" borderId="17" xfId="0" applyNumberFormat="1" applyFont="1" applyBorder="1" applyAlignment="1">
      <alignment horizontal="center"/>
    </xf>
    <xf numFmtId="0" fontId="37" fillId="0" borderId="38" xfId="0" applyFont="1" applyBorder="1"/>
    <xf numFmtId="0" fontId="37" fillId="0" borderId="0" xfId="0" applyFont="1" applyBorder="1"/>
    <xf numFmtId="0" fontId="11" fillId="5" borderId="13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left" indent="1"/>
    </xf>
    <xf numFmtId="41" fontId="11" fillId="5" borderId="55" xfId="2" applyNumberFormat="1" applyFont="1" applyFill="1" applyBorder="1" applyAlignment="1">
      <alignment horizontal="left" indent="1"/>
    </xf>
    <xf numFmtId="1" fontId="11" fillId="5" borderId="6" xfId="0" applyNumberFormat="1" applyFont="1" applyFill="1" applyBorder="1" applyAlignment="1">
      <alignment horizontal="center"/>
    </xf>
    <xf numFmtId="0" fontId="38" fillId="5" borderId="5" xfId="0" applyFont="1" applyFill="1" applyBorder="1" applyAlignment="1">
      <alignment horizontal="left" vertical="center" indent="1"/>
    </xf>
    <xf numFmtId="41" fontId="38" fillId="5" borderId="55" xfId="2" applyNumberFormat="1" applyFont="1" applyFill="1" applyBorder="1" applyAlignment="1">
      <alignment horizontal="left" vertical="center" indent="1"/>
    </xf>
    <xf numFmtId="0" fontId="11" fillId="5" borderId="6" xfId="0" applyFont="1" applyFill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35" xfId="0" applyFont="1" applyBorder="1"/>
    <xf numFmtId="0" fontId="11" fillId="0" borderId="35" xfId="0" applyFont="1" applyBorder="1" applyAlignment="1">
      <alignment horizontal="left"/>
    </xf>
    <xf numFmtId="0" fontId="11" fillId="0" borderId="35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17" xfId="0" applyFont="1" applyBorder="1"/>
    <xf numFmtId="0" fontId="11" fillId="0" borderId="17" xfId="0" applyFont="1" applyBorder="1" applyAlignment="1">
      <alignment horizontal="left"/>
    </xf>
    <xf numFmtId="0" fontId="11" fillId="0" borderId="17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2" fillId="0" borderId="0" xfId="0" applyFont="1" applyBorder="1"/>
    <xf numFmtId="0" fontId="2" fillId="0" borderId="30" xfId="0" applyFont="1" applyBorder="1" applyAlignment="1">
      <alignment horizontal="center"/>
    </xf>
    <xf numFmtId="0" fontId="2" fillId="0" borderId="31" xfId="0" applyFont="1" applyBorder="1"/>
    <xf numFmtId="1" fontId="2" fillId="0" borderId="31" xfId="0" applyNumberFormat="1" applyFont="1" applyBorder="1" applyAlignment="1">
      <alignment horizontal="center"/>
    </xf>
    <xf numFmtId="0" fontId="2" fillId="0" borderId="32" xfId="0" applyFont="1" applyBorder="1"/>
    <xf numFmtId="167" fontId="10" fillId="0" borderId="18" xfId="0" applyNumberFormat="1" applyFont="1" applyBorder="1" applyAlignment="1" applyProtection="1">
      <alignment horizontal="center"/>
      <protection locked="0"/>
    </xf>
    <xf numFmtId="167" fontId="27" fillId="5" borderId="66" xfId="0" applyNumberFormat="1" applyFont="1" applyFill="1" applyBorder="1" applyAlignment="1" applyProtection="1">
      <alignment horizontal="right" vertical="center"/>
      <protection locked="0"/>
    </xf>
    <xf numFmtId="0" fontId="6" fillId="5" borderId="0" xfId="0" applyFont="1" applyFill="1" applyBorder="1" applyAlignment="1">
      <alignment horizontal="center"/>
    </xf>
    <xf numFmtId="0" fontId="26" fillId="5" borderId="0" xfId="0" applyFont="1" applyFill="1" applyAlignment="1" applyProtection="1">
      <alignment horizontal="left" vertical="center"/>
    </xf>
    <xf numFmtId="0" fontId="4" fillId="5" borderId="0" xfId="0" applyFont="1" applyFill="1" applyAlignment="1" applyProtection="1">
      <alignment horizontal="left" vertical="center"/>
    </xf>
    <xf numFmtId="0" fontId="4" fillId="5" borderId="0" xfId="0" applyFont="1" applyFill="1" applyAlignment="1" applyProtection="1">
      <alignment horizontal="center" vertical="center"/>
    </xf>
    <xf numFmtId="0" fontId="4" fillId="9" borderId="0" xfId="0" applyFont="1" applyFill="1" applyAlignment="1" applyProtection="1">
      <alignment horizontal="left" vertical="center"/>
    </xf>
    <xf numFmtId="0" fontId="4" fillId="9" borderId="0" xfId="0" applyFont="1" applyFill="1" applyAlignment="1" applyProtection="1">
      <alignment horizontal="center" vertical="center"/>
    </xf>
    <xf numFmtId="44" fontId="1" fillId="5" borderId="0" xfId="1" applyFont="1" applyFill="1" applyBorder="1" applyAlignment="1" applyProtection="1">
      <alignment horizontal="center"/>
    </xf>
    <xf numFmtId="167" fontId="27" fillId="5" borderId="0" xfId="0" applyNumberFormat="1" applyFont="1" applyFill="1" applyBorder="1" applyAlignment="1" applyProtection="1">
      <alignment horizontal="center" vertical="top"/>
    </xf>
    <xf numFmtId="167" fontId="27" fillId="5" borderId="71" xfId="0" applyNumberFormat="1" applyFont="1" applyFill="1" applyBorder="1" applyAlignment="1" applyProtection="1">
      <alignment horizontal="center" vertical="top"/>
    </xf>
    <xf numFmtId="4" fontId="10" fillId="5" borderId="22" xfId="0" applyNumberFormat="1" applyFont="1" applyFill="1" applyBorder="1" applyAlignment="1" applyProtection="1">
      <alignment horizontal="center"/>
    </xf>
    <xf numFmtId="1" fontId="2" fillId="5" borderId="0" xfId="0" applyNumberFormat="1" applyFont="1" applyFill="1" applyAlignment="1" applyProtection="1">
      <alignment horizontal="center"/>
    </xf>
    <xf numFmtId="1" fontId="10" fillId="5" borderId="22" xfId="0" applyNumberFormat="1" applyFont="1" applyFill="1" applyBorder="1" applyAlignment="1" applyProtection="1">
      <alignment horizontal="center"/>
    </xf>
    <xf numFmtId="0" fontId="10" fillId="10" borderId="44" xfId="0" applyFont="1" applyFill="1" applyBorder="1" applyAlignment="1" applyProtection="1">
      <alignment horizontal="center" vertical="center" wrapText="1"/>
    </xf>
    <xf numFmtId="4" fontId="29" fillId="2" borderId="64" xfId="0" applyNumberFormat="1" applyFont="1" applyFill="1" applyBorder="1" applyAlignment="1" applyProtection="1">
      <alignment horizontal="center" vertical="center" wrapText="1"/>
    </xf>
    <xf numFmtId="4" fontId="29" fillId="5" borderId="22" xfId="0" applyNumberFormat="1" applyFont="1" applyFill="1" applyBorder="1" applyAlignment="1" applyProtection="1">
      <alignment horizontal="center" vertical="center" wrapText="1"/>
    </xf>
    <xf numFmtId="4" fontId="29" fillId="3" borderId="64" xfId="0" applyNumberFormat="1" applyFont="1" applyFill="1" applyBorder="1" applyAlignment="1" applyProtection="1">
      <alignment horizontal="center" vertical="center" wrapText="1"/>
    </xf>
    <xf numFmtId="4" fontId="10" fillId="5" borderId="65" xfId="0" applyNumberFormat="1" applyFont="1" applyFill="1" applyBorder="1" applyAlignment="1" applyProtection="1">
      <alignment horizontal="right" vertical="center" indent="1"/>
    </xf>
    <xf numFmtId="4" fontId="10" fillId="5" borderId="22" xfId="0" applyNumberFormat="1" applyFont="1" applyFill="1" applyBorder="1" applyAlignment="1" applyProtection="1">
      <alignment horizontal="right" vertical="center" indent="1"/>
    </xf>
    <xf numFmtId="0" fontId="9" fillId="5" borderId="0" xfId="0" applyFont="1" applyFill="1" applyAlignment="1" applyProtection="1">
      <alignment horizontal="center"/>
    </xf>
    <xf numFmtId="0" fontId="2" fillId="5" borderId="0" xfId="0" applyFont="1" applyFill="1" applyAlignment="1" applyProtection="1">
      <alignment horizontal="center"/>
    </xf>
    <xf numFmtId="4" fontId="10" fillId="5" borderId="0" xfId="0" applyNumberFormat="1" applyFont="1" applyFill="1" applyAlignment="1" applyProtection="1">
      <alignment horizontal="right" vertical="center" indent="1"/>
    </xf>
    <xf numFmtId="0" fontId="10" fillId="5" borderId="0" xfId="0" applyFont="1" applyFill="1" applyAlignment="1" applyProtection="1">
      <alignment horizontal="right" vertical="center" indent="1"/>
    </xf>
    <xf numFmtId="0" fontId="27" fillId="8" borderId="1" xfId="0" applyFont="1" applyFill="1" applyBorder="1" applyAlignment="1" applyProtection="1">
      <alignment horizontal="center" vertical="center"/>
    </xf>
    <xf numFmtId="4" fontId="10" fillId="2" borderId="1" xfId="0" applyNumberFormat="1" applyFont="1" applyFill="1" applyBorder="1" applyAlignment="1" applyProtection="1">
      <alignment horizontal="right" vertical="center" indent="1"/>
    </xf>
    <xf numFmtId="4" fontId="10" fillId="5" borderId="7" xfId="0" applyNumberFormat="1" applyFont="1" applyFill="1" applyBorder="1" applyAlignment="1" applyProtection="1">
      <alignment horizontal="right" vertical="center" indent="1"/>
    </xf>
    <xf numFmtId="4" fontId="10" fillId="3" borderId="2" xfId="0" applyNumberFormat="1" applyFont="1" applyFill="1" applyBorder="1" applyAlignment="1" applyProtection="1">
      <alignment horizontal="right" vertical="center" indent="1"/>
    </xf>
    <xf numFmtId="0" fontId="0" fillId="5" borderId="0" xfId="0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20" fillId="9" borderId="34" xfId="0" applyFont="1" applyFill="1" applyBorder="1" applyAlignment="1" applyProtection="1">
      <alignment horizontal="center" vertical="center"/>
    </xf>
    <xf numFmtId="0" fontId="26" fillId="12" borderId="35" xfId="0" applyFont="1" applyFill="1" applyBorder="1" applyAlignment="1" applyProtection="1">
      <alignment horizontal="center" vertical="center"/>
    </xf>
    <xf numFmtId="0" fontId="13" fillId="5" borderId="36" xfId="0" applyFont="1" applyFill="1" applyBorder="1" applyAlignment="1" applyProtection="1">
      <alignment horizontal="center"/>
    </xf>
    <xf numFmtId="0" fontId="10" fillId="5" borderId="0" xfId="0" applyFont="1" applyFill="1" applyProtection="1"/>
    <xf numFmtId="0" fontId="10" fillId="0" borderId="0" xfId="0" applyFont="1" applyProtection="1"/>
    <xf numFmtId="0" fontId="30" fillId="2" borderId="33" xfId="0" applyFont="1" applyFill="1" applyBorder="1" applyAlignment="1" applyProtection="1">
      <alignment horizontal="center" vertical="center"/>
    </xf>
    <xf numFmtId="0" fontId="30" fillId="3" borderId="33" xfId="0" applyFont="1" applyFill="1" applyBorder="1" applyAlignment="1" applyProtection="1">
      <alignment horizontal="center" vertical="center"/>
    </xf>
    <xf numFmtId="0" fontId="18" fillId="5" borderId="0" xfId="0" applyFont="1" applyFill="1" applyProtection="1"/>
    <xf numFmtId="0" fontId="18" fillId="0" borderId="0" xfId="0" applyFont="1" applyProtection="1"/>
    <xf numFmtId="0" fontId="34" fillId="5" borderId="39" xfId="0" applyFont="1" applyFill="1" applyBorder="1" applyAlignment="1" applyProtection="1"/>
    <xf numFmtId="0" fontId="31" fillId="5" borderId="40" xfId="0" applyFont="1" applyFill="1" applyBorder="1" applyAlignment="1" applyProtection="1">
      <alignment horizontal="right" vertical="center" indent="1"/>
    </xf>
    <xf numFmtId="0" fontId="31" fillId="5" borderId="39" xfId="0" applyFont="1" applyFill="1" applyBorder="1" applyAlignment="1" applyProtection="1">
      <alignment horizontal="right" vertical="center" indent="1"/>
    </xf>
    <xf numFmtId="0" fontId="11" fillId="5" borderId="39" xfId="0" applyFont="1" applyFill="1" applyBorder="1" applyProtection="1"/>
    <xf numFmtId="0" fontId="11" fillId="5" borderId="39" xfId="0" applyFont="1" applyFill="1" applyBorder="1" applyAlignment="1" applyProtection="1">
      <alignment horizontal="right" vertical="center" indent="1"/>
    </xf>
    <xf numFmtId="0" fontId="11" fillId="5" borderId="0" xfId="0" applyFont="1" applyFill="1" applyProtection="1"/>
    <xf numFmtId="0" fontId="11" fillId="0" borderId="0" xfId="0" applyFont="1" applyProtection="1"/>
    <xf numFmtId="0" fontId="10" fillId="5" borderId="39" xfId="0" applyFont="1" applyFill="1" applyBorder="1" applyProtection="1"/>
    <xf numFmtId="4" fontId="10" fillId="8" borderId="39" xfId="0" applyNumberFormat="1" applyFont="1" applyFill="1" applyBorder="1" applyAlignment="1" applyProtection="1">
      <alignment horizontal="right" vertical="center" indent="1"/>
    </xf>
    <xf numFmtId="0" fontId="10" fillId="8" borderId="39" xfId="0" applyFont="1" applyFill="1" applyBorder="1" applyAlignment="1" applyProtection="1">
      <alignment horizontal="right" vertical="center" indent="1"/>
    </xf>
    <xf numFmtId="0" fontId="10" fillId="5" borderId="39" xfId="0" applyFont="1" applyFill="1" applyBorder="1" applyAlignment="1" applyProtection="1">
      <alignment horizontal="right" vertical="center" indent="1"/>
    </xf>
    <xf numFmtId="4" fontId="10" fillId="5" borderId="39" xfId="0" applyNumberFormat="1" applyFont="1" applyFill="1" applyBorder="1" applyAlignment="1" applyProtection="1">
      <alignment horizontal="right" vertical="center" indent="1"/>
    </xf>
    <xf numFmtId="0" fontId="31" fillId="5" borderId="39" xfId="0" applyFont="1" applyFill="1" applyBorder="1" applyAlignment="1" applyProtection="1"/>
    <xf numFmtId="0" fontId="34" fillId="5" borderId="39" xfId="0" applyFont="1" applyFill="1" applyBorder="1" applyAlignment="1" applyProtection="1">
      <alignment horizontal="left" vertical="top"/>
    </xf>
    <xf numFmtId="0" fontId="10" fillId="5" borderId="39" xfId="0" applyFont="1" applyFill="1" applyBorder="1" applyAlignment="1" applyProtection="1">
      <alignment horizontal="left" vertical="center"/>
    </xf>
    <xf numFmtId="0" fontId="10" fillId="5" borderId="39" xfId="0" applyFont="1" applyFill="1" applyBorder="1" applyAlignment="1" applyProtection="1">
      <alignment horizontal="left" indent="1"/>
    </xf>
    <xf numFmtId="0" fontId="34" fillId="5" borderId="39" xfId="0" applyFont="1" applyFill="1" applyBorder="1" applyProtection="1"/>
    <xf numFmtId="0" fontId="10" fillId="5" borderId="41" xfId="0" applyFont="1" applyFill="1" applyBorder="1" applyProtection="1"/>
    <xf numFmtId="0" fontId="10" fillId="5" borderId="41" xfId="0" applyFont="1" applyFill="1" applyBorder="1" applyAlignment="1" applyProtection="1">
      <alignment horizontal="right" vertical="center" indent="1"/>
    </xf>
    <xf numFmtId="4" fontId="10" fillId="5" borderId="41" xfId="0" applyNumberFormat="1" applyFont="1" applyFill="1" applyBorder="1" applyAlignment="1" applyProtection="1">
      <alignment horizontal="right" vertical="center" indent="1"/>
    </xf>
    <xf numFmtId="0" fontId="10" fillId="5" borderId="41" xfId="0" applyFont="1" applyFill="1" applyBorder="1" applyAlignment="1" applyProtection="1">
      <alignment horizontal="left" indent="1"/>
    </xf>
    <xf numFmtId="0" fontId="27" fillId="2" borderId="33" xfId="0" applyFont="1" applyFill="1" applyBorder="1" applyAlignment="1" applyProtection="1">
      <alignment horizontal="right" vertical="center" indent="1"/>
    </xf>
    <xf numFmtId="4" fontId="27" fillId="2" borderId="33" xfId="0" applyNumberFormat="1" applyFont="1" applyFill="1" applyBorder="1" applyAlignment="1" applyProtection="1">
      <alignment horizontal="right" vertical="center" indent="1"/>
    </xf>
    <xf numFmtId="0" fontId="14" fillId="3" borderId="33" xfId="0" applyFont="1" applyFill="1" applyBorder="1" applyAlignment="1" applyProtection="1">
      <alignment horizontal="center" vertical="center"/>
    </xf>
    <xf numFmtId="0" fontId="27" fillId="3" borderId="33" xfId="0" applyFont="1" applyFill="1" applyBorder="1" applyAlignment="1" applyProtection="1">
      <alignment horizontal="right" vertical="center" indent="1"/>
    </xf>
    <xf numFmtId="4" fontId="27" fillId="3" borderId="33" xfId="0" applyNumberFormat="1" applyFont="1" applyFill="1" applyBorder="1" applyAlignment="1" applyProtection="1">
      <alignment horizontal="right" vertical="center" indent="1"/>
    </xf>
    <xf numFmtId="0" fontId="27" fillId="11" borderId="33" xfId="0" quotePrefix="1" applyFont="1" applyFill="1" applyBorder="1" applyAlignment="1" applyProtection="1">
      <alignment horizontal="center" vertical="center"/>
    </xf>
    <xf numFmtId="0" fontId="27" fillId="11" borderId="33" xfId="0" quotePrefix="1" applyFont="1" applyFill="1" applyBorder="1" applyAlignment="1" applyProtection="1">
      <alignment horizontal="right" vertical="center" indent="1"/>
    </xf>
    <xf numFmtId="4" fontId="27" fillId="11" borderId="33" xfId="0" applyNumberFormat="1" applyFont="1" applyFill="1" applyBorder="1" applyAlignment="1" applyProtection="1">
      <alignment horizontal="right" vertical="center" indent="1"/>
    </xf>
    <xf numFmtId="0" fontId="10" fillId="5" borderId="0" xfId="0" applyFont="1" applyFill="1" applyBorder="1" applyProtection="1"/>
    <xf numFmtId="0" fontId="10" fillId="0" borderId="0" xfId="0" applyFont="1" applyBorder="1" applyProtection="1"/>
    <xf numFmtId="41" fontId="10" fillId="5" borderId="55" xfId="2" applyNumberFormat="1" applyFont="1" applyFill="1" applyBorder="1" applyAlignment="1" applyProtection="1">
      <alignment horizontal="left"/>
      <protection locked="0"/>
    </xf>
    <xf numFmtId="41" fontId="10" fillId="5" borderId="55" xfId="2" applyNumberFormat="1" applyFont="1" applyFill="1" applyBorder="1" applyAlignment="1" applyProtection="1">
      <alignment horizontal="left" indent="1"/>
      <protection locked="0"/>
    </xf>
    <xf numFmtId="41" fontId="10" fillId="5" borderId="55" xfId="2" applyNumberFormat="1" applyFont="1" applyFill="1" applyBorder="1" applyAlignment="1" applyProtection="1">
      <alignment horizontal="left" vertical="center" indent="1"/>
      <protection locked="0"/>
    </xf>
    <xf numFmtId="41" fontId="10" fillId="0" borderId="55" xfId="2" applyNumberFormat="1" applyFont="1" applyBorder="1" applyAlignment="1" applyProtection="1">
      <alignment horizontal="right" vertical="center" indent="1"/>
      <protection locked="0"/>
    </xf>
    <xf numFmtId="41" fontId="27" fillId="0" borderId="55" xfId="2" applyNumberFormat="1" applyFont="1" applyBorder="1" applyAlignment="1" applyProtection="1">
      <alignment horizontal="right" vertical="center" indent="1"/>
      <protection locked="0"/>
    </xf>
    <xf numFmtId="0" fontId="20" fillId="9" borderId="29" xfId="0" applyFont="1" applyFill="1" applyBorder="1" applyAlignment="1" applyProtection="1">
      <alignment horizontal="center" vertical="center"/>
    </xf>
    <xf numFmtId="0" fontId="10" fillId="0" borderId="52" xfId="0" applyFont="1" applyBorder="1" applyAlignment="1" applyProtection="1">
      <alignment horizontal="center"/>
      <protection locked="0"/>
    </xf>
    <xf numFmtId="0" fontId="30" fillId="0" borderId="29" xfId="0" applyFont="1" applyBorder="1" applyAlignment="1" applyProtection="1">
      <alignment horizontal="left" vertical="center"/>
      <protection locked="0"/>
    </xf>
    <xf numFmtId="1" fontId="27" fillId="0" borderId="52" xfId="0" applyNumberFormat="1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left" indent="1"/>
      <protection locked="0"/>
    </xf>
    <xf numFmtId="1" fontId="10" fillId="0" borderId="52" xfId="0" applyNumberFormat="1" applyFont="1" applyBorder="1" applyAlignment="1" applyProtection="1">
      <alignment horizontal="center"/>
      <protection locked="0"/>
    </xf>
    <xf numFmtId="0" fontId="30" fillId="0" borderId="29" xfId="0" applyFont="1" applyBorder="1" applyAlignment="1" applyProtection="1">
      <alignment horizontal="left" vertical="center" indent="1"/>
      <protection locked="0"/>
    </xf>
    <xf numFmtId="0" fontId="30" fillId="0" borderId="29" xfId="0" applyFont="1" applyBorder="1" applyAlignment="1" applyProtection="1">
      <alignment horizontal="left" indent="1"/>
      <protection locked="0"/>
    </xf>
    <xf numFmtId="0" fontId="10" fillId="0" borderId="29" xfId="0" applyFont="1" applyBorder="1" applyAlignment="1" applyProtection="1">
      <alignment horizontal="left" vertical="center" indent="1"/>
      <protection locked="0"/>
    </xf>
    <xf numFmtId="0" fontId="27" fillId="0" borderId="29" xfId="0" applyFont="1" applyBorder="1" applyAlignment="1" applyProtection="1">
      <alignment horizontal="left" vertical="center" indent="1"/>
      <protection locked="0"/>
    </xf>
    <xf numFmtId="0" fontId="27" fillId="0" borderId="29" xfId="0" applyFont="1" applyBorder="1" applyAlignment="1" applyProtection="1">
      <alignment horizontal="left" indent="1"/>
      <protection locked="0"/>
    </xf>
    <xf numFmtId="1" fontId="1" fillId="0" borderId="52" xfId="0" applyNumberFormat="1" applyFont="1" applyBorder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left" indent="1"/>
      <protection locked="0"/>
    </xf>
    <xf numFmtId="0" fontId="19" fillId="5" borderId="67" xfId="0" applyFont="1" applyFill="1" applyBorder="1" applyAlignment="1" applyProtection="1">
      <alignment horizontal="center" vertical="center"/>
      <protection locked="0"/>
    </xf>
    <xf numFmtId="0" fontId="19" fillId="5" borderId="68" xfId="0" applyFont="1" applyFill="1" applyBorder="1" applyAlignment="1" applyProtection="1">
      <alignment horizontal="center" vertical="center"/>
      <protection locked="0"/>
    </xf>
    <xf numFmtId="0" fontId="19" fillId="5" borderId="69" xfId="0" applyFont="1" applyFill="1" applyBorder="1" applyAlignment="1" applyProtection="1">
      <alignment horizontal="center" vertical="center"/>
      <protection locked="0"/>
    </xf>
    <xf numFmtId="0" fontId="27" fillId="5" borderId="0" xfId="0" applyFont="1" applyFill="1" applyBorder="1" applyAlignment="1" applyProtection="1">
      <alignment horizontal="center"/>
    </xf>
    <xf numFmtId="0" fontId="22" fillId="5" borderId="14" xfId="0" applyFont="1" applyFill="1" applyBorder="1" applyAlignment="1" applyProtection="1">
      <alignment horizontal="center"/>
    </xf>
    <xf numFmtId="0" fontId="22" fillId="5" borderId="15" xfId="0" applyFont="1" applyFill="1" applyBorder="1" applyAlignment="1" applyProtection="1">
      <alignment horizontal="center"/>
    </xf>
    <xf numFmtId="0" fontId="22" fillId="5" borderId="16" xfId="0" applyFont="1" applyFill="1" applyBorder="1" applyAlignment="1" applyProtection="1">
      <alignment horizontal="center"/>
    </xf>
    <xf numFmtId="4" fontId="27" fillId="2" borderId="20" xfId="0" applyNumberFormat="1" applyFont="1" applyFill="1" applyBorder="1" applyAlignment="1" applyProtection="1">
      <alignment horizontal="center"/>
    </xf>
    <xf numFmtId="4" fontId="27" fillId="2" borderId="21" xfId="0" applyNumberFormat="1" applyFont="1" applyFill="1" applyBorder="1" applyAlignment="1" applyProtection="1">
      <alignment horizontal="center"/>
    </xf>
    <xf numFmtId="0" fontId="27" fillId="3" borderId="19" xfId="0" applyFont="1" applyFill="1" applyBorder="1" applyAlignment="1" applyProtection="1">
      <alignment horizontal="center"/>
    </xf>
    <xf numFmtId="0" fontId="27" fillId="3" borderId="20" xfId="0" applyFont="1" applyFill="1" applyBorder="1" applyAlignment="1" applyProtection="1">
      <alignment horizontal="center"/>
    </xf>
    <xf numFmtId="0" fontId="27" fillId="3" borderId="21" xfId="0" applyFont="1" applyFill="1" applyBorder="1" applyAlignment="1" applyProtection="1">
      <alignment horizontal="center"/>
    </xf>
    <xf numFmtId="0" fontId="27" fillId="4" borderId="18" xfId="0" applyFont="1" applyFill="1" applyBorder="1" applyAlignment="1" applyProtection="1">
      <alignment horizontal="center" vertical="center"/>
    </xf>
    <xf numFmtId="0" fontId="20" fillId="5" borderId="0" xfId="0" applyFont="1" applyFill="1" applyAlignment="1" applyProtection="1">
      <alignment horizontal="center"/>
    </xf>
    <xf numFmtId="0" fontId="29" fillId="5" borderId="0" xfId="0" applyFont="1" applyFill="1" applyAlignment="1" applyProtection="1">
      <alignment horizontal="center" vertical="center"/>
    </xf>
    <xf numFmtId="0" fontId="29" fillId="5" borderId="0" xfId="0" applyFont="1" applyFill="1" applyBorder="1" applyAlignment="1" applyProtection="1">
      <alignment horizontal="center" vertical="center"/>
    </xf>
    <xf numFmtId="4" fontId="27" fillId="2" borderId="3" xfId="0" applyNumberFormat="1" applyFont="1" applyFill="1" applyBorder="1" applyAlignment="1" applyProtection="1">
      <alignment horizontal="center"/>
    </xf>
    <xf numFmtId="4" fontId="27" fillId="2" borderId="4" xfId="0" applyNumberFormat="1" applyFont="1" applyFill="1" applyBorder="1" applyAlignment="1" applyProtection="1">
      <alignment horizontal="center"/>
    </xf>
    <xf numFmtId="0" fontId="27" fillId="3" borderId="3" xfId="0" applyFont="1" applyFill="1" applyBorder="1" applyAlignment="1" applyProtection="1">
      <alignment horizontal="center"/>
    </xf>
    <xf numFmtId="0" fontId="27" fillId="3" borderId="4" xfId="0" applyFont="1" applyFill="1" applyBorder="1" applyAlignment="1" applyProtection="1">
      <alignment horizontal="center"/>
    </xf>
    <xf numFmtId="0" fontId="3" fillId="4" borderId="18" xfId="0" applyFont="1" applyFill="1" applyBorder="1" applyAlignment="1" applyProtection="1">
      <alignment horizontal="center" vertical="center"/>
    </xf>
    <xf numFmtId="0" fontId="3" fillId="4" borderId="21" xfId="0" applyFont="1" applyFill="1" applyBorder="1" applyAlignment="1" applyProtection="1">
      <alignment horizontal="center" vertical="center"/>
    </xf>
    <xf numFmtId="0" fontId="34" fillId="5" borderId="28" xfId="0" applyFont="1" applyFill="1" applyBorder="1" applyAlignment="1">
      <alignment horizontal="center"/>
    </xf>
    <xf numFmtId="0" fontId="34" fillId="5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26" fillId="5" borderId="35" xfId="0" applyFont="1" applyFill="1" applyBorder="1" applyAlignment="1">
      <alignment horizontal="left" vertical="center"/>
    </xf>
    <xf numFmtId="0" fontId="30" fillId="2" borderId="24" xfId="0" applyFont="1" applyFill="1" applyBorder="1" applyAlignment="1">
      <alignment horizontal="center" vertical="center"/>
    </xf>
    <xf numFmtId="0" fontId="30" fillId="2" borderId="17" xfId="0" applyFont="1" applyFill="1" applyBorder="1" applyAlignment="1">
      <alignment horizontal="center" vertical="center"/>
    </xf>
    <xf numFmtId="0" fontId="30" fillId="3" borderId="24" xfId="0" applyFont="1" applyFill="1" applyBorder="1" applyAlignment="1">
      <alignment horizontal="center" vertical="center"/>
    </xf>
    <xf numFmtId="0" fontId="30" fillId="3" borderId="17" xfId="0" applyFont="1" applyFill="1" applyBorder="1" applyAlignment="1">
      <alignment horizontal="center" vertical="center"/>
    </xf>
    <xf numFmtId="0" fontId="26" fillId="5" borderId="35" xfId="0" applyFont="1" applyFill="1" applyBorder="1" applyAlignment="1" applyProtection="1">
      <alignment horizontal="center" vertical="center"/>
    </xf>
    <xf numFmtId="0" fontId="37" fillId="0" borderId="35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</cellXfs>
  <cellStyles count="3">
    <cellStyle name="Euro" xfId="2"/>
    <cellStyle name="Monétaire" xfId="1" builtinId="4"/>
    <cellStyle name="Normal" xfId="0" builtinId="0"/>
  </cellStyles>
  <dxfs count="0"/>
  <tableStyles count="0" defaultTableStyle="TableStyleMedium9" defaultPivotStyle="PivotStyleLight16"/>
  <colors>
    <mruColors>
      <color rgb="FF000000"/>
      <color rgb="FFFF0000"/>
      <color rgb="FFFFFFCC"/>
      <color rgb="FFF8F8F8"/>
      <color rgb="FF3333FF"/>
      <color rgb="FF008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590550</xdr:colOff>
      <xdr:row>3</xdr:row>
      <xdr:rowOff>56034</xdr:rowOff>
    </xdr:from>
    <xdr:to>
      <xdr:col>10</xdr:col>
      <xdr:colOff>525434</xdr:colOff>
      <xdr:row>18</xdr:row>
      <xdr:rowOff>118206</xdr:rowOff>
    </xdr:to>
    <xdr:pic>
      <xdr:nvPicPr>
        <xdr:cNvPr id="2" name="Image 1" descr="logoffct.org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514850" y="379884"/>
          <a:ext cx="3744884" cy="264344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323851</xdr:colOff>
      <xdr:row>23</xdr:row>
      <xdr:rowOff>114300</xdr:rowOff>
    </xdr:from>
    <xdr:to>
      <xdr:col>10</xdr:col>
      <xdr:colOff>647701</xdr:colOff>
      <xdr:row>25</xdr:row>
      <xdr:rowOff>9525</xdr:rowOff>
    </xdr:to>
    <xdr:sp macro="" textlink="">
      <xdr:nvSpPr>
        <xdr:cNvPr id="3" name="ZoneTexte 2"/>
        <xdr:cNvSpPr txBox="1"/>
      </xdr:nvSpPr>
      <xdr:spPr>
        <a:xfrm>
          <a:off x="4248151" y="3819525"/>
          <a:ext cx="4133850" cy="485775"/>
        </a:xfrm>
        <a:prstGeom prst="rect">
          <a:avLst/>
        </a:prstGeom>
        <a:solidFill>
          <a:sysClr val="window" lastClr="FFFFFF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000" b="1">
              <a:solidFill>
                <a:srgbClr val="FF0000"/>
              </a:solidFill>
              <a:latin typeface="Arial Black" pitchFamily="34" charset="0"/>
              <a:cs typeface="Arial" pitchFamily="34" charset="0"/>
            </a:rPr>
            <a:t>Besoin d'information</a:t>
          </a:r>
          <a:r>
            <a:rPr lang="fr-FR" sz="1000" b="1" baseline="0">
              <a:solidFill>
                <a:srgbClr val="FF0000"/>
              </a:solidFill>
              <a:latin typeface="Arial Black" pitchFamily="34" charset="0"/>
              <a:cs typeface="Arial" pitchFamily="34" charset="0"/>
            </a:rPr>
            <a:t> sur "modele_compt'assoc.xlsx" ? : Visionner le didacticiel "didact_compt'assoc.pps"</a:t>
          </a:r>
          <a:endParaRPr lang="fr-FR" sz="1000" b="1">
            <a:solidFill>
              <a:srgbClr val="FF0000"/>
            </a:solidFill>
            <a:latin typeface="Arial Black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106680</xdr:colOff>
      <xdr:row>45</xdr:row>
      <xdr:rowOff>53340</xdr:rowOff>
    </xdr:from>
    <xdr:to>
      <xdr:col>7</xdr:col>
      <xdr:colOff>22860</xdr:colOff>
      <xdr:row>60</xdr:row>
      <xdr:rowOff>99060</xdr:rowOff>
    </xdr:to>
    <xdr:pic>
      <xdr:nvPicPr>
        <xdr:cNvPr id="2" name="Image 1" descr="logo.JPA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634740" y="8488680"/>
          <a:ext cx="3093720" cy="26060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&#233;visionne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ssoc."/>
      <sheetName val="banque"/>
      <sheetName val="caisse"/>
      <sheetName val="livret"/>
      <sheetName val="Résultat"/>
      <sheetName val="suivi budget"/>
      <sheetName val="prévisionnel N "/>
      <sheetName val="prévisionnel N+1"/>
      <sheetName val="plan comptable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F6">
            <v>1200</v>
          </cell>
        </row>
        <row r="13">
          <cell r="F13">
            <v>400</v>
          </cell>
        </row>
        <row r="15">
          <cell r="F15">
            <v>300</v>
          </cell>
        </row>
        <row r="16">
          <cell r="F16">
            <v>200</v>
          </cell>
        </row>
        <row r="17">
          <cell r="F17">
            <v>30</v>
          </cell>
        </row>
        <row r="20">
          <cell r="F20">
            <v>2500</v>
          </cell>
        </row>
        <row r="21">
          <cell r="F21">
            <v>10</v>
          </cell>
        </row>
        <row r="24">
          <cell r="F24">
            <v>50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 tint="-0.14999847407452621"/>
    <pageSetUpPr fitToPage="1"/>
  </sheetPr>
  <dimension ref="A1:K48"/>
  <sheetViews>
    <sheetView showGridLines="0" tabSelected="1" workbookViewId="0">
      <selection activeCell="B13" sqref="B13:D13"/>
    </sheetView>
  </sheetViews>
  <sheetFormatPr baseColWidth="10" defaultColWidth="11.44140625" defaultRowHeight="13.2"/>
  <cols>
    <col min="2" max="2" width="11.44140625" style="9"/>
    <col min="3" max="3" width="17.5546875" style="9" customWidth="1"/>
    <col min="4" max="4" width="11.44140625" style="9"/>
    <col min="5" max="5" width="7" style="9" customWidth="1"/>
    <col min="6" max="16384" width="11.44140625" style="9"/>
  </cols>
  <sheetData>
    <row r="1" spans="1:11" customFormat="1"/>
    <row r="2" spans="1:11" s="54" customFormat="1">
      <c r="A2" s="65"/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1" s="54" customFormat="1">
      <c r="A3" s="68"/>
      <c r="B3" s="69"/>
      <c r="C3" s="69"/>
      <c r="D3" s="69"/>
      <c r="E3" s="57"/>
      <c r="F3" s="57"/>
      <c r="G3" s="57"/>
      <c r="H3" s="57"/>
      <c r="I3" s="57"/>
      <c r="J3" s="57"/>
      <c r="K3" s="70"/>
    </row>
    <row r="4" spans="1:11" s="54" customFormat="1">
      <c r="A4" s="68"/>
      <c r="B4" s="57"/>
      <c r="C4" s="57"/>
      <c r="D4" s="57"/>
      <c r="E4" s="57"/>
      <c r="F4" s="57"/>
      <c r="G4" s="57"/>
      <c r="H4" s="57"/>
      <c r="I4" s="57"/>
      <c r="J4" s="57"/>
      <c r="K4" s="70"/>
    </row>
    <row r="5" spans="1:11" s="54" customFormat="1">
      <c r="A5" s="68"/>
      <c r="B5" s="57"/>
      <c r="C5" s="57"/>
      <c r="D5" s="57"/>
      <c r="E5" s="57"/>
      <c r="F5" s="57"/>
      <c r="G5" s="57"/>
      <c r="H5" s="57"/>
      <c r="I5" s="57"/>
      <c r="J5" s="57"/>
      <c r="K5" s="70"/>
    </row>
    <row r="6" spans="1:11" s="54" customFormat="1">
      <c r="A6" s="68"/>
      <c r="B6" s="400" t="s">
        <v>19</v>
      </c>
      <c r="C6" s="400"/>
      <c r="D6" s="400"/>
      <c r="E6" s="57"/>
      <c r="F6" s="57"/>
      <c r="G6" s="57"/>
      <c r="H6" s="57"/>
      <c r="I6" s="57"/>
      <c r="J6" s="57"/>
      <c r="K6" s="70"/>
    </row>
    <row r="7" spans="1:11" s="54" customFormat="1" ht="13.8" thickBot="1">
      <c r="A7" s="68"/>
      <c r="B7" s="57"/>
      <c r="C7" s="57"/>
      <c r="D7" s="57"/>
      <c r="E7" s="57"/>
      <c r="F7" s="57"/>
      <c r="G7" s="57"/>
      <c r="H7" s="57"/>
      <c r="I7" s="57"/>
      <c r="J7" s="57"/>
      <c r="K7" s="70"/>
    </row>
    <row r="8" spans="1:11" s="54" customFormat="1" ht="20.100000000000001" customHeight="1" thickBot="1">
      <c r="A8" s="68"/>
      <c r="B8" s="397"/>
      <c r="C8" s="398"/>
      <c r="D8" s="399"/>
      <c r="E8" s="57"/>
      <c r="F8" s="57"/>
      <c r="G8" s="57"/>
      <c r="H8" s="57"/>
      <c r="I8" s="57"/>
      <c r="J8" s="57"/>
      <c r="K8" s="70"/>
    </row>
    <row r="9" spans="1:11" s="54" customFormat="1">
      <c r="A9" s="68"/>
      <c r="B9" s="57"/>
      <c r="C9" s="57"/>
      <c r="D9" s="57"/>
      <c r="E9" s="57"/>
      <c r="F9" s="57"/>
      <c r="G9" s="57"/>
      <c r="H9" s="57"/>
      <c r="I9" s="57"/>
      <c r="J9" s="57"/>
      <c r="K9" s="70"/>
    </row>
    <row r="10" spans="1:11" s="54" customFormat="1">
      <c r="A10" s="68"/>
      <c r="B10" s="57"/>
      <c r="C10" s="57"/>
      <c r="D10" s="57"/>
      <c r="E10" s="57"/>
      <c r="F10" s="57"/>
      <c r="G10" s="57"/>
      <c r="H10" s="57"/>
      <c r="I10" s="57"/>
      <c r="J10" s="57"/>
      <c r="K10" s="70"/>
    </row>
    <row r="11" spans="1:11" s="54" customFormat="1">
      <c r="A11" s="68"/>
      <c r="B11" s="400" t="s">
        <v>20</v>
      </c>
      <c r="C11" s="400"/>
      <c r="D11" s="400"/>
      <c r="E11" s="57"/>
      <c r="F11" s="57"/>
      <c r="G11" s="57"/>
      <c r="H11" s="57"/>
      <c r="I11" s="57"/>
      <c r="J11" s="57"/>
      <c r="K11" s="70"/>
    </row>
    <row r="12" spans="1:11" s="54" customFormat="1" ht="10.95" customHeight="1" thickBot="1">
      <c r="A12" s="68"/>
      <c r="B12" s="57"/>
      <c r="C12" s="57"/>
      <c r="D12" s="57"/>
      <c r="E12" s="57"/>
      <c r="F12" s="57"/>
      <c r="G12" s="57"/>
      <c r="H12" s="57"/>
      <c r="I12" s="57"/>
      <c r="J12" s="57"/>
      <c r="K12" s="70"/>
    </row>
    <row r="13" spans="1:11" s="54" customFormat="1" ht="20.100000000000001" customHeight="1" thickBot="1">
      <c r="A13" s="68"/>
      <c r="B13" s="397"/>
      <c r="C13" s="398"/>
      <c r="D13" s="399"/>
      <c r="E13" s="57"/>
      <c r="F13" s="57"/>
      <c r="G13" s="57"/>
      <c r="H13" s="57"/>
      <c r="I13" s="57"/>
      <c r="J13" s="57"/>
      <c r="K13" s="70"/>
    </row>
    <row r="14" spans="1:11" s="54" customFormat="1">
      <c r="A14" s="68"/>
      <c r="B14" s="57"/>
      <c r="C14" s="57"/>
      <c r="D14" s="57"/>
      <c r="E14" s="57"/>
      <c r="F14" s="57"/>
      <c r="G14" s="57"/>
      <c r="H14" s="57"/>
      <c r="I14" s="57"/>
      <c r="J14" s="57"/>
      <c r="K14" s="70"/>
    </row>
    <row r="15" spans="1:11" s="54" customFormat="1">
      <c r="A15" s="68"/>
      <c r="B15" s="57"/>
      <c r="C15" s="57"/>
      <c r="D15" s="57"/>
      <c r="E15" s="57"/>
      <c r="F15" s="57"/>
      <c r="G15" s="57"/>
      <c r="H15" s="57"/>
      <c r="I15" s="57"/>
      <c r="J15" s="57"/>
      <c r="K15" s="70"/>
    </row>
    <row r="16" spans="1:11" s="54" customFormat="1">
      <c r="A16" s="68"/>
      <c r="B16" s="57"/>
      <c r="C16" s="57"/>
      <c r="D16" s="57"/>
      <c r="E16" s="57"/>
      <c r="F16" s="57"/>
      <c r="G16" s="57"/>
      <c r="H16" s="57"/>
      <c r="I16" s="57"/>
      <c r="J16" s="57"/>
      <c r="K16" s="70"/>
    </row>
    <row r="17" spans="1:11" s="54" customFormat="1">
      <c r="A17" s="68"/>
      <c r="B17" s="57"/>
      <c r="C17" s="57"/>
      <c r="D17" s="57"/>
      <c r="E17" s="57"/>
      <c r="F17" s="57"/>
      <c r="G17" s="57"/>
      <c r="H17" s="57"/>
      <c r="I17" s="57"/>
      <c r="J17" s="57"/>
      <c r="K17" s="70"/>
    </row>
    <row r="18" spans="1:11" s="54" customFormat="1">
      <c r="A18" s="68"/>
      <c r="B18" s="57"/>
      <c r="C18" s="57"/>
      <c r="D18" s="57"/>
      <c r="E18" s="57"/>
      <c r="F18" s="57"/>
      <c r="G18" s="57"/>
      <c r="H18" s="57"/>
      <c r="I18" s="57"/>
      <c r="J18" s="57"/>
      <c r="K18" s="70"/>
    </row>
    <row r="19" spans="1:11" s="54" customFormat="1">
      <c r="A19" s="68"/>
      <c r="B19" s="57"/>
      <c r="C19" s="57"/>
      <c r="D19" s="57"/>
      <c r="E19" s="57"/>
      <c r="F19" s="57"/>
      <c r="G19" s="57"/>
      <c r="H19" s="57"/>
      <c r="I19" s="57"/>
      <c r="J19" s="57"/>
      <c r="K19" s="70"/>
    </row>
    <row r="20" spans="1:11" s="54" customFormat="1">
      <c r="A20" s="68"/>
      <c r="B20" s="57"/>
      <c r="C20" s="57"/>
      <c r="D20" s="57"/>
      <c r="E20" s="57"/>
      <c r="F20" s="57"/>
      <c r="G20" s="57"/>
      <c r="H20" s="57"/>
      <c r="I20" s="57"/>
      <c r="J20" s="57"/>
      <c r="K20" s="70"/>
    </row>
    <row r="21" spans="1:11" s="54" customFormat="1">
      <c r="A21" s="68"/>
      <c r="B21" s="57"/>
      <c r="C21" s="57"/>
      <c r="D21" s="57"/>
      <c r="E21" s="57"/>
      <c r="F21" s="57"/>
      <c r="G21" s="57"/>
      <c r="H21" s="57"/>
      <c r="I21" s="57"/>
      <c r="J21" s="57"/>
      <c r="K21" s="70"/>
    </row>
    <row r="22" spans="1:11" s="54" customFormat="1">
      <c r="A22" s="68"/>
      <c r="B22" s="57"/>
      <c r="C22" s="57"/>
      <c r="D22" s="57"/>
      <c r="E22" s="57"/>
      <c r="F22" s="57"/>
      <c r="G22" s="57"/>
      <c r="H22" s="57"/>
      <c r="I22" s="57"/>
      <c r="J22" s="57"/>
      <c r="K22" s="70"/>
    </row>
    <row r="23" spans="1:11" s="54" customFormat="1">
      <c r="A23" s="68"/>
      <c r="B23" s="57"/>
      <c r="C23" s="57"/>
      <c r="D23" s="57"/>
      <c r="E23" s="57"/>
      <c r="F23" s="57"/>
      <c r="G23" s="57"/>
      <c r="H23" s="57"/>
      <c r="I23" s="57"/>
      <c r="J23" s="57"/>
      <c r="K23" s="70"/>
    </row>
    <row r="24" spans="1:11" s="54" customFormat="1" ht="13.8" thickBot="1">
      <c r="A24" s="68"/>
      <c r="B24" s="57"/>
      <c r="C24" s="57"/>
      <c r="D24" s="57"/>
      <c r="E24" s="57"/>
      <c r="F24" s="57"/>
      <c r="G24" s="57"/>
      <c r="H24" s="57"/>
      <c r="I24" s="57"/>
      <c r="J24" s="57"/>
      <c r="K24" s="70"/>
    </row>
    <row r="25" spans="1:11" s="54" customFormat="1" ht="33" customHeight="1" thickBot="1">
      <c r="A25" s="68"/>
      <c r="B25" s="401" t="s">
        <v>172</v>
      </c>
      <c r="C25" s="402"/>
      <c r="D25" s="402"/>
      <c r="E25" s="403"/>
      <c r="F25" s="57"/>
      <c r="G25" s="57"/>
      <c r="H25" s="57"/>
      <c r="I25" s="57"/>
      <c r="J25" s="57"/>
      <c r="K25" s="70"/>
    </row>
    <row r="26" spans="1:11" s="54" customFormat="1" ht="31.8">
      <c r="A26" s="71"/>
      <c r="B26" s="72"/>
      <c r="C26" s="72"/>
      <c r="D26" s="72"/>
      <c r="E26" s="72"/>
      <c r="F26" s="73"/>
      <c r="G26" s="73"/>
      <c r="H26" s="73"/>
      <c r="I26" s="73"/>
      <c r="J26" s="73"/>
      <c r="K26" s="74"/>
    </row>
    <row r="27" spans="1:11" s="54" customFormat="1">
      <c r="A27"/>
    </row>
    <row r="28" spans="1:11" s="54" customFormat="1">
      <c r="A28"/>
    </row>
    <row r="29" spans="1:11" s="54" customFormat="1">
      <c r="A29"/>
    </row>
    <row r="30" spans="1:11" s="54" customFormat="1">
      <c r="A30"/>
    </row>
    <row r="31" spans="1:11" s="54" customFormat="1">
      <c r="A31"/>
    </row>
    <row r="32" spans="1:11" s="54" customFormat="1">
      <c r="A32"/>
    </row>
    <row r="33" spans="1:1" s="54" customFormat="1">
      <c r="A33"/>
    </row>
    <row r="34" spans="1:1" s="54" customFormat="1">
      <c r="A34"/>
    </row>
    <row r="35" spans="1:1" s="54" customFormat="1">
      <c r="A35"/>
    </row>
    <row r="36" spans="1:1" s="54" customFormat="1">
      <c r="A36"/>
    </row>
    <row r="37" spans="1:1" s="54" customFormat="1">
      <c r="A37"/>
    </row>
    <row r="38" spans="1:1" s="54" customFormat="1">
      <c r="A38"/>
    </row>
    <row r="39" spans="1:1" s="54" customFormat="1">
      <c r="A39"/>
    </row>
    <row r="40" spans="1:1" s="54" customFormat="1">
      <c r="A40"/>
    </row>
    <row r="41" spans="1:1" s="54" customFormat="1">
      <c r="A41"/>
    </row>
    <row r="42" spans="1:1" s="54" customFormat="1">
      <c r="A42"/>
    </row>
    <row r="43" spans="1:1" s="54" customFormat="1">
      <c r="A43"/>
    </row>
    <row r="44" spans="1:1" s="54" customFormat="1">
      <c r="A44"/>
    </row>
    <row r="45" spans="1:1" s="54" customFormat="1">
      <c r="A45"/>
    </row>
    <row r="46" spans="1:1" s="54" customFormat="1">
      <c r="A46"/>
    </row>
    <row r="47" spans="1:1" s="54" customFormat="1">
      <c r="A47"/>
    </row>
    <row r="48" spans="1:1" s="54" customFormat="1">
      <c r="A48"/>
    </row>
  </sheetData>
  <sheetProtection sheet="1" objects="1" scenarios="1" selectLockedCells="1"/>
  <mergeCells count="5">
    <mergeCell ref="B8:D8"/>
    <mergeCell ref="B6:D6"/>
    <mergeCell ref="B11:D11"/>
    <mergeCell ref="B13:D13"/>
    <mergeCell ref="B25:E25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&amp;L&amp;F&amp;C&amp;F&amp;R&amp;D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F1000"/>
  <sheetViews>
    <sheetView showGridLines="0" showZeros="0" workbookViewId="0">
      <pane xSplit="5" ySplit="5" topLeftCell="F6" activePane="bottomRight" state="frozen"/>
      <selection pane="topRight" activeCell="F1" sqref="F1"/>
      <selection pane="bottomLeft" activeCell="A7" sqref="A7"/>
      <selection pane="bottomRight" activeCell="G95" sqref="G95"/>
    </sheetView>
  </sheetViews>
  <sheetFormatPr baseColWidth="10" defaultColWidth="11.44140625" defaultRowHeight="13.2"/>
  <cols>
    <col min="1" max="1" width="12.6640625" style="11" customWidth="1"/>
    <col min="2" max="2" width="7.33203125" style="11" customWidth="1"/>
    <col min="3" max="3" width="9.5546875" style="9" customWidth="1"/>
    <col min="4" max="4" width="1.109375" style="12" customWidth="1"/>
    <col min="5" max="5" width="24.6640625" style="9" customWidth="1"/>
    <col min="6" max="6" width="13" style="10" customWidth="1"/>
    <col min="7" max="7" width="12" style="10" customWidth="1"/>
    <col min="8" max="11" width="11.33203125" style="10" customWidth="1"/>
    <col min="12" max="12" width="11.5546875" style="10" customWidth="1"/>
    <col min="13" max="13" width="11.109375" style="10" customWidth="1"/>
    <col min="14" max="14" width="10.6640625" style="10" customWidth="1"/>
    <col min="15" max="15" width="11.33203125" style="10" customWidth="1"/>
    <col min="16" max="16" width="11" style="10" customWidth="1"/>
    <col min="17" max="17" width="12.44140625" style="10" customWidth="1"/>
    <col min="18" max="18" width="10.5546875" style="10" customWidth="1"/>
    <col min="19" max="19" width="9.6640625" style="10" customWidth="1"/>
    <col min="20" max="20" width="12.88671875" style="10" customWidth="1"/>
    <col min="21" max="22" width="10.5546875" style="10" customWidth="1"/>
    <col min="23" max="23" width="14.6640625" style="10" customWidth="1"/>
    <col min="24" max="24" width="11.88671875" style="10" customWidth="1"/>
    <col min="25" max="25" width="10.5546875" style="10" customWidth="1"/>
    <col min="26" max="26" width="3.109375" style="53" customWidth="1"/>
    <col min="27" max="37" width="12.6640625" style="10" customWidth="1"/>
    <col min="38" max="38" width="12.6640625" style="9" customWidth="1"/>
    <col min="39" max="162" width="11.44140625" style="54"/>
    <col min="163" max="16384" width="11.44140625" style="9"/>
  </cols>
  <sheetData>
    <row r="1" spans="1:162" s="54" customFormat="1" ht="24.6">
      <c r="A1" s="84" t="s">
        <v>113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173" t="s">
        <v>8</v>
      </c>
    </row>
    <row r="2" spans="1:162" s="54" customFormat="1" ht="20.399999999999999" customHeight="1" thickBot="1">
      <c r="A2" s="85">
        <f>assoc.!B8</f>
        <v>0</v>
      </c>
      <c r="B2" s="86"/>
      <c r="C2" s="87"/>
      <c r="D2" s="52"/>
      <c r="E2" s="75" t="s">
        <v>64</v>
      </c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103">
        <f>assoc.!B13</f>
        <v>0</v>
      </c>
    </row>
    <row r="3" spans="1:162" ht="13.8" thickBot="1">
      <c r="A3" s="165" t="s">
        <v>0</v>
      </c>
      <c r="B3" s="55"/>
      <c r="C3" s="54"/>
      <c r="D3" s="56"/>
      <c r="E3" s="310">
        <v>0</v>
      </c>
      <c r="F3" s="404" t="s">
        <v>4</v>
      </c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404"/>
      <c r="X3" s="404"/>
      <c r="Y3" s="405"/>
      <c r="Z3" s="174"/>
      <c r="AA3" s="406" t="s">
        <v>5</v>
      </c>
      <c r="AB3" s="407"/>
      <c r="AC3" s="407"/>
      <c r="AD3" s="407"/>
      <c r="AE3" s="407"/>
      <c r="AF3" s="407"/>
      <c r="AG3" s="407"/>
      <c r="AH3" s="407"/>
      <c r="AI3" s="407"/>
      <c r="AJ3" s="407"/>
      <c r="AK3" s="408"/>
      <c r="AL3" s="409" t="s">
        <v>6</v>
      </c>
    </row>
    <row r="4" spans="1:162" s="13" customFormat="1">
      <c r="A4" s="58"/>
      <c r="B4" s="58"/>
      <c r="C4" s="58"/>
      <c r="D4" s="58"/>
      <c r="E4" s="59"/>
      <c r="F4" s="169">
        <v>60100</v>
      </c>
      <c r="G4" s="169">
        <v>60101</v>
      </c>
      <c r="H4" s="169">
        <v>601200</v>
      </c>
      <c r="I4" s="169">
        <v>606300</v>
      </c>
      <c r="J4" s="169">
        <v>606400</v>
      </c>
      <c r="K4" s="169">
        <v>61300</v>
      </c>
      <c r="L4" s="169">
        <v>615000</v>
      </c>
      <c r="M4" s="169">
        <v>616000</v>
      </c>
      <c r="N4" s="169">
        <v>618500</v>
      </c>
      <c r="O4" s="169">
        <v>622000</v>
      </c>
      <c r="P4" s="169">
        <v>623100</v>
      </c>
      <c r="Q4" s="169">
        <v>625100</v>
      </c>
      <c r="R4" s="169">
        <v>626100</v>
      </c>
      <c r="S4" s="169">
        <v>627000</v>
      </c>
      <c r="T4" s="169">
        <v>628800</v>
      </c>
      <c r="U4" s="169">
        <v>658000</v>
      </c>
      <c r="V4" s="169">
        <v>658600</v>
      </c>
      <c r="W4" s="169">
        <v>670000</v>
      </c>
      <c r="X4" s="169"/>
      <c r="Y4" s="169"/>
      <c r="Z4" s="175"/>
      <c r="AA4" s="170">
        <v>706000</v>
      </c>
      <c r="AB4" s="170">
        <v>707100</v>
      </c>
      <c r="AC4" s="170">
        <v>741000</v>
      </c>
      <c r="AD4" s="170">
        <v>742000</v>
      </c>
      <c r="AE4" s="170">
        <v>743000</v>
      </c>
      <c r="AF4" s="170">
        <v>744000</v>
      </c>
      <c r="AG4" s="170">
        <v>756000</v>
      </c>
      <c r="AH4" s="170">
        <v>758000</v>
      </c>
      <c r="AI4" s="170">
        <v>770000</v>
      </c>
      <c r="AJ4" s="170"/>
      <c r="AK4" s="170"/>
      <c r="AL4" s="409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</row>
    <row r="5" spans="1:162" ht="34.200000000000003">
      <c r="A5" s="187" t="s">
        <v>1</v>
      </c>
      <c r="B5" s="187" t="s">
        <v>2</v>
      </c>
      <c r="C5" s="187" t="s">
        <v>117</v>
      </c>
      <c r="D5" s="187" t="s">
        <v>64</v>
      </c>
      <c r="E5" s="188" t="s">
        <v>118</v>
      </c>
      <c r="F5" s="189" t="s">
        <v>67</v>
      </c>
      <c r="G5" s="189" t="s">
        <v>171</v>
      </c>
      <c r="H5" s="189" t="s">
        <v>68</v>
      </c>
      <c r="I5" s="189" t="s">
        <v>69</v>
      </c>
      <c r="J5" s="189" t="s">
        <v>70</v>
      </c>
      <c r="K5" s="189" t="s">
        <v>61</v>
      </c>
      <c r="L5" s="189" t="s">
        <v>71</v>
      </c>
      <c r="M5" s="189" t="s">
        <v>72</v>
      </c>
      <c r="N5" s="189" t="s">
        <v>21</v>
      </c>
      <c r="O5" s="189" t="s">
        <v>35</v>
      </c>
      <c r="P5" s="189" t="s">
        <v>62</v>
      </c>
      <c r="Q5" s="189" t="s">
        <v>63</v>
      </c>
      <c r="R5" s="189" t="s">
        <v>66</v>
      </c>
      <c r="S5" s="189" t="s">
        <v>157</v>
      </c>
      <c r="T5" s="189" t="s">
        <v>84</v>
      </c>
      <c r="U5" s="189" t="s">
        <v>36</v>
      </c>
      <c r="V5" s="189" t="s">
        <v>65</v>
      </c>
      <c r="W5" s="189" t="s">
        <v>30</v>
      </c>
      <c r="X5" s="189" t="s">
        <v>58</v>
      </c>
      <c r="Y5" s="189" t="s">
        <v>59</v>
      </c>
      <c r="Z5" s="176"/>
      <c r="AA5" s="190" t="s">
        <v>75</v>
      </c>
      <c r="AB5" s="190" t="s">
        <v>74</v>
      </c>
      <c r="AC5" s="190" t="s">
        <v>37</v>
      </c>
      <c r="AD5" s="190" t="s">
        <v>38</v>
      </c>
      <c r="AE5" s="190" t="s">
        <v>39</v>
      </c>
      <c r="AF5" s="190" t="s">
        <v>40</v>
      </c>
      <c r="AG5" s="190" t="s">
        <v>65</v>
      </c>
      <c r="AH5" s="190" t="s">
        <v>42</v>
      </c>
      <c r="AI5" s="190" t="s">
        <v>43</v>
      </c>
      <c r="AJ5" s="190" t="s">
        <v>154</v>
      </c>
      <c r="AK5" s="190" t="s">
        <v>155</v>
      </c>
      <c r="AL5" s="409"/>
    </row>
    <row r="6" spans="1:162">
      <c r="A6" s="243"/>
      <c r="B6" s="166"/>
      <c r="C6" s="167"/>
      <c r="D6" s="166"/>
      <c r="E6" s="244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30"/>
      <c r="V6" s="230"/>
      <c r="W6" s="230"/>
      <c r="X6" s="230"/>
      <c r="Y6" s="230"/>
      <c r="Z6" s="328"/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K6" s="241"/>
      <c r="AL6" s="232">
        <f>IF(OR(SUM(F6:Y6)&gt;0,SUM(AA6:AK6)&gt;0),E3+SUM(AA6:AK6)-SUM(F6:Y6)-(Y6+X6)+(AK6+AJ6),(E3))</f>
        <v>0</v>
      </c>
    </row>
    <row r="7" spans="1:162">
      <c r="A7" s="243"/>
      <c r="B7" s="166"/>
      <c r="C7" s="167"/>
      <c r="D7" s="166"/>
      <c r="E7" s="244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30"/>
      <c r="V7" s="230"/>
      <c r="W7" s="230"/>
      <c r="X7" s="230"/>
      <c r="Y7" s="230"/>
      <c r="Z7" s="328"/>
      <c r="AA7" s="241"/>
      <c r="AB7" s="241"/>
      <c r="AC7" s="241"/>
      <c r="AD7" s="241"/>
      <c r="AE7" s="241"/>
      <c r="AF7" s="241"/>
      <c r="AG7" s="241"/>
      <c r="AH7" s="241"/>
      <c r="AI7" s="241"/>
      <c r="AJ7" s="241"/>
      <c r="AK7" s="241"/>
      <c r="AL7" s="232">
        <f>IF(OR(SUM(F7:Y7)&gt;0,SUM(AA7:AK7)&gt;0),AL6+SUM(AA7:AK7)-SUM(F7:Y7)-(Y7+X7)+(AK7+AJ7),(0))</f>
        <v>0</v>
      </c>
    </row>
    <row r="8" spans="1:162">
      <c r="A8" s="243"/>
      <c r="B8" s="166"/>
      <c r="C8" s="167"/>
      <c r="D8" s="166"/>
      <c r="E8" s="244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30"/>
      <c r="V8" s="230"/>
      <c r="W8" s="230"/>
      <c r="X8" s="230"/>
      <c r="Y8" s="230"/>
      <c r="Z8" s="328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32">
        <f t="shared" ref="AL8:AL71" si="0">IF(OR(SUM(F8:Y8)&gt;0,SUM(AA8:AK8)&gt;0),AL7+SUM(AA8:AK8)-SUM(F8:Y8)-(Y8+X8)+(AK8+AJ8),(0))</f>
        <v>0</v>
      </c>
    </row>
    <row r="9" spans="1:162">
      <c r="A9" s="243"/>
      <c r="B9" s="166"/>
      <c r="C9" s="167"/>
      <c r="D9" s="166"/>
      <c r="E9" s="244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30"/>
      <c r="V9" s="230"/>
      <c r="W9" s="230"/>
      <c r="X9" s="230"/>
      <c r="Y9" s="230"/>
      <c r="Z9" s="328"/>
      <c r="AA9" s="241"/>
      <c r="AB9" s="241"/>
      <c r="AC9" s="241"/>
      <c r="AD9" s="241"/>
      <c r="AE9" s="241"/>
      <c r="AF9" s="241"/>
      <c r="AG9" s="241"/>
      <c r="AH9" s="241"/>
      <c r="AI9" s="241"/>
      <c r="AJ9" s="241"/>
      <c r="AK9" s="241"/>
      <c r="AL9" s="232">
        <f t="shared" si="0"/>
        <v>0</v>
      </c>
    </row>
    <row r="10" spans="1:162" ht="13.95" customHeight="1">
      <c r="A10" s="243"/>
      <c r="B10" s="166"/>
      <c r="C10" s="167"/>
      <c r="D10" s="166"/>
      <c r="E10" s="244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30"/>
      <c r="V10" s="230"/>
      <c r="W10" s="230"/>
      <c r="X10" s="230"/>
      <c r="Y10" s="230"/>
      <c r="Z10" s="328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1"/>
      <c r="AL10" s="232">
        <f t="shared" si="0"/>
        <v>0</v>
      </c>
    </row>
    <row r="11" spans="1:162">
      <c r="A11" s="243"/>
      <c r="B11" s="166"/>
      <c r="C11" s="167"/>
      <c r="D11" s="166"/>
      <c r="E11" s="244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30"/>
      <c r="V11" s="230"/>
      <c r="W11" s="230"/>
      <c r="X11" s="230"/>
      <c r="Y11" s="230"/>
      <c r="Z11" s="328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232">
        <f t="shared" si="0"/>
        <v>0</v>
      </c>
    </row>
    <row r="12" spans="1:162">
      <c r="A12" s="243"/>
      <c r="B12" s="166"/>
      <c r="C12" s="167"/>
      <c r="D12" s="166"/>
      <c r="E12" s="244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30"/>
      <c r="V12" s="230"/>
      <c r="W12" s="230"/>
      <c r="X12" s="230"/>
      <c r="Y12" s="230"/>
      <c r="Z12" s="328"/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32">
        <f t="shared" si="0"/>
        <v>0</v>
      </c>
    </row>
    <row r="13" spans="1:162">
      <c r="A13" s="243"/>
      <c r="B13" s="166"/>
      <c r="C13" s="167"/>
      <c r="D13" s="166"/>
      <c r="E13" s="244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30"/>
      <c r="V13" s="230"/>
      <c r="W13" s="230"/>
      <c r="X13" s="230"/>
      <c r="Y13" s="230"/>
      <c r="Z13" s="328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  <c r="AK13" s="241"/>
      <c r="AL13" s="232">
        <f t="shared" si="0"/>
        <v>0</v>
      </c>
    </row>
    <row r="14" spans="1:162">
      <c r="A14" s="243"/>
      <c r="B14" s="166"/>
      <c r="C14" s="167"/>
      <c r="D14" s="166"/>
      <c r="E14" s="244"/>
      <c r="F14" s="241"/>
      <c r="G14" s="241"/>
      <c r="H14" s="241"/>
      <c r="I14" s="241"/>
      <c r="J14" s="241"/>
      <c r="K14" s="241"/>
      <c r="L14" s="241"/>
      <c r="M14" s="241" t="s">
        <v>64</v>
      </c>
      <c r="N14" s="241"/>
      <c r="O14" s="241"/>
      <c r="P14" s="241"/>
      <c r="Q14" s="241"/>
      <c r="R14" s="241"/>
      <c r="S14" s="241"/>
      <c r="T14" s="241"/>
      <c r="U14" s="230"/>
      <c r="V14" s="230"/>
      <c r="W14" s="230"/>
      <c r="X14" s="230"/>
      <c r="Y14" s="230"/>
      <c r="Z14" s="328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  <c r="AK14" s="241"/>
      <c r="AL14" s="232">
        <f t="shared" si="0"/>
        <v>0</v>
      </c>
    </row>
    <row r="15" spans="1:162">
      <c r="A15" s="243"/>
      <c r="B15" s="166"/>
      <c r="C15" s="167"/>
      <c r="D15" s="166"/>
      <c r="E15" s="168"/>
      <c r="F15" s="241"/>
      <c r="G15" s="241"/>
      <c r="H15" s="241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30"/>
      <c r="V15" s="230"/>
      <c r="W15" s="230"/>
      <c r="X15" s="230"/>
      <c r="Y15" s="230"/>
      <c r="Z15" s="328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32">
        <f t="shared" si="0"/>
        <v>0</v>
      </c>
    </row>
    <row r="16" spans="1:162">
      <c r="A16" s="243"/>
      <c r="B16" s="166"/>
      <c r="C16" s="167"/>
      <c r="D16" s="166"/>
      <c r="E16" s="168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30"/>
      <c r="V16" s="230"/>
      <c r="W16" s="230"/>
      <c r="X16" s="230"/>
      <c r="Y16" s="230"/>
      <c r="Z16" s="328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32">
        <f t="shared" si="0"/>
        <v>0</v>
      </c>
    </row>
    <row r="17" spans="1:38">
      <c r="A17" s="243"/>
      <c r="B17" s="166"/>
      <c r="C17" s="167"/>
      <c r="D17" s="166"/>
      <c r="E17" s="168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30"/>
      <c r="V17" s="230"/>
      <c r="W17" s="230"/>
      <c r="X17" s="230"/>
      <c r="Y17" s="230"/>
      <c r="Z17" s="328"/>
      <c r="AA17" s="241"/>
      <c r="AB17" s="241"/>
      <c r="AC17" s="241"/>
      <c r="AD17" s="241"/>
      <c r="AE17" s="241"/>
      <c r="AF17" s="241"/>
      <c r="AG17" s="241"/>
      <c r="AH17" s="241"/>
      <c r="AI17" s="241"/>
      <c r="AJ17" s="241"/>
      <c r="AK17" s="241"/>
      <c r="AL17" s="232">
        <f t="shared" si="0"/>
        <v>0</v>
      </c>
    </row>
    <row r="18" spans="1:38">
      <c r="A18" s="243"/>
      <c r="B18" s="166"/>
      <c r="C18" s="167"/>
      <c r="D18" s="166"/>
      <c r="E18" s="168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30"/>
      <c r="V18" s="230"/>
      <c r="W18" s="230"/>
      <c r="X18" s="230"/>
      <c r="Y18" s="230"/>
      <c r="Z18" s="328"/>
      <c r="AA18" s="241"/>
      <c r="AB18" s="241"/>
      <c r="AC18" s="241"/>
      <c r="AD18" s="241"/>
      <c r="AE18" s="241"/>
      <c r="AF18" s="241"/>
      <c r="AG18" s="241"/>
      <c r="AH18" s="241"/>
      <c r="AI18" s="241"/>
      <c r="AJ18" s="241"/>
      <c r="AK18" s="241"/>
      <c r="AL18" s="232">
        <f t="shared" si="0"/>
        <v>0</v>
      </c>
    </row>
    <row r="19" spans="1:38">
      <c r="A19" s="243"/>
      <c r="B19" s="166"/>
      <c r="C19" s="167"/>
      <c r="D19" s="166"/>
      <c r="E19" s="168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30"/>
      <c r="V19" s="230"/>
      <c r="W19" s="230"/>
      <c r="X19" s="230"/>
      <c r="Y19" s="230"/>
      <c r="Z19" s="328"/>
      <c r="AA19" s="241"/>
      <c r="AB19" s="241"/>
      <c r="AC19" s="241"/>
      <c r="AD19" s="241"/>
      <c r="AE19" s="241"/>
      <c r="AF19" s="241"/>
      <c r="AG19" s="241"/>
      <c r="AH19" s="241"/>
      <c r="AI19" s="241"/>
      <c r="AJ19" s="241"/>
      <c r="AK19" s="241"/>
      <c r="AL19" s="232">
        <f t="shared" si="0"/>
        <v>0</v>
      </c>
    </row>
    <row r="20" spans="1:38">
      <c r="A20" s="243"/>
      <c r="B20" s="166"/>
      <c r="C20" s="167"/>
      <c r="D20" s="166"/>
      <c r="E20" s="168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30"/>
      <c r="V20" s="230"/>
      <c r="W20" s="230"/>
      <c r="X20" s="230"/>
      <c r="Y20" s="230"/>
      <c r="Z20" s="328"/>
      <c r="AA20" s="241"/>
      <c r="AB20" s="241"/>
      <c r="AC20" s="241"/>
      <c r="AD20" s="241"/>
      <c r="AE20" s="241"/>
      <c r="AF20" s="241"/>
      <c r="AG20" s="241"/>
      <c r="AH20" s="241"/>
      <c r="AI20" s="241"/>
      <c r="AJ20" s="241"/>
      <c r="AK20" s="241"/>
      <c r="AL20" s="232">
        <f t="shared" si="0"/>
        <v>0</v>
      </c>
    </row>
    <row r="21" spans="1:38">
      <c r="A21" s="243"/>
      <c r="B21" s="166"/>
      <c r="C21" s="167"/>
      <c r="D21" s="166"/>
      <c r="E21" s="168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30"/>
      <c r="V21" s="230"/>
      <c r="W21" s="230"/>
      <c r="X21" s="230"/>
      <c r="Y21" s="230"/>
      <c r="Z21" s="328"/>
      <c r="AA21" s="241"/>
      <c r="AB21" s="241"/>
      <c r="AC21" s="241"/>
      <c r="AD21" s="241"/>
      <c r="AE21" s="241"/>
      <c r="AF21" s="241"/>
      <c r="AG21" s="241"/>
      <c r="AH21" s="241"/>
      <c r="AI21" s="241"/>
      <c r="AJ21" s="241"/>
      <c r="AK21" s="241"/>
      <c r="AL21" s="232">
        <f t="shared" si="0"/>
        <v>0</v>
      </c>
    </row>
    <row r="22" spans="1:38">
      <c r="A22" s="243"/>
      <c r="B22" s="166"/>
      <c r="C22" s="167"/>
      <c r="D22" s="166"/>
      <c r="E22" s="168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30"/>
      <c r="V22" s="230"/>
      <c r="W22" s="230"/>
      <c r="X22" s="230"/>
      <c r="Y22" s="230"/>
      <c r="Z22" s="328"/>
      <c r="AA22" s="241"/>
      <c r="AB22" s="241"/>
      <c r="AC22" s="241"/>
      <c r="AD22" s="241"/>
      <c r="AE22" s="241"/>
      <c r="AF22" s="241"/>
      <c r="AG22" s="241"/>
      <c r="AH22" s="241"/>
      <c r="AI22" s="241"/>
      <c r="AJ22" s="241"/>
      <c r="AK22" s="241"/>
      <c r="AL22" s="232">
        <f t="shared" si="0"/>
        <v>0</v>
      </c>
    </row>
    <row r="23" spans="1:38">
      <c r="A23" s="243"/>
      <c r="B23" s="166"/>
      <c r="C23" s="167"/>
      <c r="D23" s="166"/>
      <c r="E23" s="168"/>
      <c r="F23" s="241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30"/>
      <c r="V23" s="230"/>
      <c r="W23" s="230"/>
      <c r="X23" s="230"/>
      <c r="Y23" s="230"/>
      <c r="Z23" s="328"/>
      <c r="AA23" s="241"/>
      <c r="AB23" s="241"/>
      <c r="AC23" s="241"/>
      <c r="AD23" s="241"/>
      <c r="AE23" s="241"/>
      <c r="AF23" s="241"/>
      <c r="AG23" s="241"/>
      <c r="AH23" s="241"/>
      <c r="AI23" s="241"/>
      <c r="AJ23" s="241"/>
      <c r="AK23" s="241"/>
      <c r="AL23" s="232">
        <f t="shared" si="0"/>
        <v>0</v>
      </c>
    </row>
    <row r="24" spans="1:38">
      <c r="A24" s="243"/>
      <c r="B24" s="166"/>
      <c r="C24" s="167"/>
      <c r="D24" s="166"/>
      <c r="E24" s="168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241"/>
      <c r="U24" s="230"/>
      <c r="V24" s="230"/>
      <c r="W24" s="230"/>
      <c r="X24" s="230"/>
      <c r="Y24" s="230"/>
      <c r="Z24" s="328"/>
      <c r="AA24" s="241"/>
      <c r="AB24" s="241"/>
      <c r="AC24" s="241"/>
      <c r="AD24" s="241"/>
      <c r="AE24" s="241"/>
      <c r="AF24" s="241"/>
      <c r="AG24" s="241"/>
      <c r="AH24" s="241"/>
      <c r="AI24" s="241"/>
      <c r="AJ24" s="241"/>
      <c r="AK24" s="241"/>
      <c r="AL24" s="232">
        <f t="shared" si="0"/>
        <v>0</v>
      </c>
    </row>
    <row r="25" spans="1:38">
      <c r="A25" s="243"/>
      <c r="B25" s="166"/>
      <c r="C25" s="167"/>
      <c r="D25" s="166"/>
      <c r="E25" s="168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30"/>
      <c r="V25" s="230"/>
      <c r="W25" s="230"/>
      <c r="X25" s="230"/>
      <c r="Y25" s="230"/>
      <c r="Z25" s="328"/>
      <c r="AA25" s="241"/>
      <c r="AB25" s="241"/>
      <c r="AC25" s="241"/>
      <c r="AD25" s="241"/>
      <c r="AE25" s="241"/>
      <c r="AF25" s="241"/>
      <c r="AG25" s="241"/>
      <c r="AH25" s="241"/>
      <c r="AI25" s="241"/>
      <c r="AJ25" s="241"/>
      <c r="AK25" s="241"/>
      <c r="AL25" s="232">
        <f t="shared" si="0"/>
        <v>0</v>
      </c>
    </row>
    <row r="26" spans="1:38">
      <c r="A26" s="243"/>
      <c r="B26" s="166"/>
      <c r="C26" s="167"/>
      <c r="D26" s="166"/>
      <c r="E26" s="168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30"/>
      <c r="V26" s="230"/>
      <c r="W26" s="230"/>
      <c r="X26" s="230"/>
      <c r="Y26" s="230"/>
      <c r="Z26" s="328"/>
      <c r="AA26" s="241"/>
      <c r="AB26" s="241"/>
      <c r="AC26" s="241"/>
      <c r="AD26" s="241"/>
      <c r="AE26" s="241"/>
      <c r="AF26" s="241"/>
      <c r="AG26" s="241"/>
      <c r="AH26" s="241"/>
      <c r="AI26" s="241"/>
      <c r="AJ26" s="241"/>
      <c r="AK26" s="241"/>
      <c r="AL26" s="232">
        <f t="shared" si="0"/>
        <v>0</v>
      </c>
    </row>
    <row r="27" spans="1:38">
      <c r="A27" s="243"/>
      <c r="B27" s="166"/>
      <c r="C27" s="167"/>
      <c r="D27" s="166"/>
      <c r="E27" s="168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30"/>
      <c r="V27" s="230"/>
      <c r="W27" s="230"/>
      <c r="X27" s="230"/>
      <c r="Y27" s="230"/>
      <c r="Z27" s="328"/>
      <c r="AA27" s="241"/>
      <c r="AB27" s="241"/>
      <c r="AC27" s="241"/>
      <c r="AD27" s="241"/>
      <c r="AE27" s="241"/>
      <c r="AF27" s="241"/>
      <c r="AG27" s="241"/>
      <c r="AH27" s="241"/>
      <c r="AI27" s="241"/>
      <c r="AJ27" s="241"/>
      <c r="AK27" s="241"/>
      <c r="AL27" s="232">
        <f t="shared" si="0"/>
        <v>0</v>
      </c>
    </row>
    <row r="28" spans="1:38">
      <c r="A28" s="243"/>
      <c r="B28" s="166"/>
      <c r="C28" s="167"/>
      <c r="D28" s="166"/>
      <c r="E28" s="168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30"/>
      <c r="V28" s="230"/>
      <c r="W28" s="230"/>
      <c r="X28" s="230"/>
      <c r="Y28" s="230"/>
      <c r="Z28" s="328"/>
      <c r="AA28" s="241"/>
      <c r="AB28" s="241"/>
      <c r="AC28" s="241"/>
      <c r="AD28" s="241"/>
      <c r="AE28" s="241"/>
      <c r="AF28" s="241"/>
      <c r="AG28" s="241"/>
      <c r="AH28" s="241"/>
      <c r="AI28" s="241"/>
      <c r="AJ28" s="241"/>
      <c r="AK28" s="241"/>
      <c r="AL28" s="232">
        <f t="shared" si="0"/>
        <v>0</v>
      </c>
    </row>
    <row r="29" spans="1:38">
      <c r="A29" s="243"/>
      <c r="B29" s="166"/>
      <c r="C29" s="167"/>
      <c r="D29" s="166"/>
      <c r="E29" s="168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1"/>
      <c r="U29" s="230"/>
      <c r="V29" s="230"/>
      <c r="W29" s="230"/>
      <c r="X29" s="230"/>
      <c r="Y29" s="230"/>
      <c r="Z29" s="328"/>
      <c r="AA29" s="241"/>
      <c r="AB29" s="241"/>
      <c r="AC29" s="241"/>
      <c r="AD29" s="241"/>
      <c r="AE29" s="241"/>
      <c r="AF29" s="241"/>
      <c r="AG29" s="241"/>
      <c r="AH29" s="241"/>
      <c r="AI29" s="241"/>
      <c r="AJ29" s="241"/>
      <c r="AK29" s="241"/>
      <c r="AL29" s="232">
        <f t="shared" si="0"/>
        <v>0</v>
      </c>
    </row>
    <row r="30" spans="1:38">
      <c r="A30" s="243"/>
      <c r="B30" s="166"/>
      <c r="C30" s="167"/>
      <c r="D30" s="166"/>
      <c r="E30" s="168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30"/>
      <c r="V30" s="230"/>
      <c r="W30" s="230"/>
      <c r="X30" s="230"/>
      <c r="Y30" s="230"/>
      <c r="Z30" s="328"/>
      <c r="AA30" s="241"/>
      <c r="AB30" s="241"/>
      <c r="AC30" s="241"/>
      <c r="AD30" s="241"/>
      <c r="AE30" s="241"/>
      <c r="AF30" s="241"/>
      <c r="AG30" s="241"/>
      <c r="AH30" s="241"/>
      <c r="AI30" s="241"/>
      <c r="AJ30" s="241"/>
      <c r="AK30" s="241"/>
      <c r="AL30" s="232">
        <f t="shared" si="0"/>
        <v>0</v>
      </c>
    </row>
    <row r="31" spans="1:38">
      <c r="A31" s="243"/>
      <c r="B31" s="166"/>
      <c r="C31" s="167"/>
      <c r="D31" s="166"/>
      <c r="E31" s="168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328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41"/>
      <c r="AL31" s="232">
        <f t="shared" si="0"/>
        <v>0</v>
      </c>
    </row>
    <row r="32" spans="1:38">
      <c r="A32" s="243"/>
      <c r="B32" s="166"/>
      <c r="C32" s="167"/>
      <c r="D32" s="166"/>
      <c r="E32" s="168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328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1"/>
      <c r="AL32" s="232">
        <f t="shared" si="0"/>
        <v>0</v>
      </c>
    </row>
    <row r="33" spans="1:38">
      <c r="A33" s="243"/>
      <c r="B33" s="166"/>
      <c r="C33" s="167"/>
      <c r="D33" s="166"/>
      <c r="E33" s="168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328"/>
      <c r="AA33" s="241"/>
      <c r="AB33" s="241"/>
      <c r="AC33" s="241"/>
      <c r="AD33" s="241"/>
      <c r="AE33" s="241"/>
      <c r="AF33" s="241"/>
      <c r="AG33" s="241"/>
      <c r="AH33" s="241"/>
      <c r="AI33" s="241"/>
      <c r="AJ33" s="241"/>
      <c r="AK33" s="241"/>
      <c r="AL33" s="232">
        <f t="shared" si="0"/>
        <v>0</v>
      </c>
    </row>
    <row r="34" spans="1:38">
      <c r="A34" s="243"/>
      <c r="B34" s="166"/>
      <c r="C34" s="167"/>
      <c r="D34" s="166"/>
      <c r="E34" s="168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328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232">
        <f t="shared" si="0"/>
        <v>0</v>
      </c>
    </row>
    <row r="35" spans="1:38">
      <c r="A35" s="243"/>
      <c r="B35" s="166"/>
      <c r="C35" s="167"/>
      <c r="D35" s="166"/>
      <c r="E35" s="168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328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232">
        <f t="shared" si="0"/>
        <v>0</v>
      </c>
    </row>
    <row r="36" spans="1:38">
      <c r="A36" s="243"/>
      <c r="B36" s="166"/>
      <c r="C36" s="167"/>
      <c r="D36" s="166"/>
      <c r="E36" s="168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328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  <c r="AK36" s="241"/>
      <c r="AL36" s="232">
        <f t="shared" si="0"/>
        <v>0</v>
      </c>
    </row>
    <row r="37" spans="1:38">
      <c r="A37" s="243"/>
      <c r="B37" s="166"/>
      <c r="C37" s="167"/>
      <c r="D37" s="166"/>
      <c r="E37" s="168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328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32">
        <f t="shared" si="0"/>
        <v>0</v>
      </c>
    </row>
    <row r="38" spans="1:38">
      <c r="A38" s="243"/>
      <c r="B38" s="166"/>
      <c r="C38" s="167"/>
      <c r="D38" s="166"/>
      <c r="E38" s="168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328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  <c r="AK38" s="241"/>
      <c r="AL38" s="232">
        <f t="shared" si="0"/>
        <v>0</v>
      </c>
    </row>
    <row r="39" spans="1:38">
      <c r="A39" s="243"/>
      <c r="B39" s="166"/>
      <c r="C39" s="167"/>
      <c r="D39" s="166"/>
      <c r="E39" s="168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328"/>
      <c r="AA39" s="241"/>
      <c r="AB39" s="241"/>
      <c r="AC39" s="241"/>
      <c r="AD39" s="241"/>
      <c r="AE39" s="241"/>
      <c r="AF39" s="241"/>
      <c r="AG39" s="241"/>
      <c r="AH39" s="241"/>
      <c r="AI39" s="241"/>
      <c r="AJ39" s="241"/>
      <c r="AK39" s="241"/>
      <c r="AL39" s="232">
        <f t="shared" si="0"/>
        <v>0</v>
      </c>
    </row>
    <row r="40" spans="1:38">
      <c r="A40" s="243"/>
      <c r="B40" s="166"/>
      <c r="C40" s="167"/>
      <c r="D40" s="166"/>
      <c r="E40" s="168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328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32">
        <f t="shared" si="0"/>
        <v>0</v>
      </c>
    </row>
    <row r="41" spans="1:38">
      <c r="A41" s="243"/>
      <c r="B41" s="166"/>
      <c r="C41" s="167"/>
      <c r="D41" s="166"/>
      <c r="E41" s="168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328"/>
      <c r="AA41" s="241"/>
      <c r="AB41" s="241"/>
      <c r="AC41" s="241"/>
      <c r="AD41" s="241"/>
      <c r="AE41" s="241"/>
      <c r="AF41" s="241"/>
      <c r="AG41" s="241"/>
      <c r="AH41" s="241"/>
      <c r="AI41" s="241"/>
      <c r="AJ41" s="241"/>
      <c r="AK41" s="241"/>
      <c r="AL41" s="232">
        <f t="shared" si="0"/>
        <v>0</v>
      </c>
    </row>
    <row r="42" spans="1:38">
      <c r="A42" s="243"/>
      <c r="B42" s="166"/>
      <c r="C42" s="167"/>
      <c r="D42" s="166"/>
      <c r="E42" s="168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328"/>
      <c r="AA42" s="241"/>
      <c r="AB42" s="241"/>
      <c r="AC42" s="241"/>
      <c r="AD42" s="241"/>
      <c r="AE42" s="241"/>
      <c r="AF42" s="241"/>
      <c r="AG42" s="241"/>
      <c r="AH42" s="241"/>
      <c r="AI42" s="241"/>
      <c r="AJ42" s="241"/>
      <c r="AK42" s="241"/>
      <c r="AL42" s="232">
        <f t="shared" si="0"/>
        <v>0</v>
      </c>
    </row>
    <row r="43" spans="1:38">
      <c r="A43" s="243"/>
      <c r="B43" s="166"/>
      <c r="C43" s="167"/>
      <c r="D43" s="166"/>
      <c r="E43" s="168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328"/>
      <c r="AA43" s="241"/>
      <c r="AB43" s="241"/>
      <c r="AC43" s="241"/>
      <c r="AD43" s="241"/>
      <c r="AE43" s="241"/>
      <c r="AF43" s="241"/>
      <c r="AG43" s="241"/>
      <c r="AH43" s="241"/>
      <c r="AI43" s="241"/>
      <c r="AJ43" s="241"/>
      <c r="AK43" s="241"/>
      <c r="AL43" s="232">
        <f t="shared" si="0"/>
        <v>0</v>
      </c>
    </row>
    <row r="44" spans="1:38">
      <c r="A44" s="243"/>
      <c r="B44" s="166"/>
      <c r="C44" s="167"/>
      <c r="D44" s="166"/>
      <c r="E44" s="168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328"/>
      <c r="AA44" s="241"/>
      <c r="AB44" s="241"/>
      <c r="AC44" s="241"/>
      <c r="AD44" s="241"/>
      <c r="AE44" s="241"/>
      <c r="AF44" s="241"/>
      <c r="AG44" s="241"/>
      <c r="AH44" s="241"/>
      <c r="AI44" s="241"/>
      <c r="AJ44" s="241"/>
      <c r="AK44" s="241"/>
      <c r="AL44" s="232">
        <f t="shared" si="0"/>
        <v>0</v>
      </c>
    </row>
    <row r="45" spans="1:38">
      <c r="A45" s="243" t="s">
        <v>64</v>
      </c>
      <c r="B45" s="166"/>
      <c r="C45" s="167"/>
      <c r="D45" s="166"/>
      <c r="E45" s="168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328"/>
      <c r="AA45" s="241"/>
      <c r="AB45" s="241"/>
      <c r="AC45" s="241"/>
      <c r="AD45" s="241"/>
      <c r="AE45" s="241"/>
      <c r="AF45" s="241"/>
      <c r="AG45" s="241"/>
      <c r="AH45" s="241"/>
      <c r="AI45" s="241"/>
      <c r="AJ45" s="241"/>
      <c r="AK45" s="241"/>
      <c r="AL45" s="232">
        <f t="shared" si="0"/>
        <v>0</v>
      </c>
    </row>
    <row r="46" spans="1:38">
      <c r="A46" s="243"/>
      <c r="B46" s="166"/>
      <c r="C46" s="167"/>
      <c r="D46" s="166"/>
      <c r="E46" s="168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328"/>
      <c r="AA46" s="241"/>
      <c r="AB46" s="241"/>
      <c r="AC46" s="241"/>
      <c r="AD46" s="241"/>
      <c r="AE46" s="241"/>
      <c r="AF46" s="241"/>
      <c r="AG46" s="241"/>
      <c r="AH46" s="241"/>
      <c r="AI46" s="241"/>
      <c r="AJ46" s="241"/>
      <c r="AK46" s="241"/>
      <c r="AL46" s="232">
        <f t="shared" si="0"/>
        <v>0</v>
      </c>
    </row>
    <row r="47" spans="1:38">
      <c r="A47" s="243"/>
      <c r="B47" s="166"/>
      <c r="C47" s="167"/>
      <c r="D47" s="166"/>
      <c r="E47" s="168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328"/>
      <c r="AA47" s="241"/>
      <c r="AB47" s="241"/>
      <c r="AC47" s="241"/>
      <c r="AD47" s="241"/>
      <c r="AE47" s="241"/>
      <c r="AF47" s="241"/>
      <c r="AG47" s="241"/>
      <c r="AH47" s="241"/>
      <c r="AI47" s="241"/>
      <c r="AJ47" s="241"/>
      <c r="AK47" s="241"/>
      <c r="AL47" s="232">
        <f t="shared" si="0"/>
        <v>0</v>
      </c>
    </row>
    <row r="48" spans="1:38">
      <c r="A48" s="243"/>
      <c r="B48" s="166"/>
      <c r="C48" s="167"/>
      <c r="D48" s="166"/>
      <c r="E48" s="168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328"/>
      <c r="AA48" s="241"/>
      <c r="AB48" s="241"/>
      <c r="AC48" s="241"/>
      <c r="AD48" s="241"/>
      <c r="AE48" s="241"/>
      <c r="AF48" s="241"/>
      <c r="AG48" s="241"/>
      <c r="AH48" s="241"/>
      <c r="AI48" s="241"/>
      <c r="AJ48" s="241"/>
      <c r="AK48" s="241"/>
      <c r="AL48" s="232">
        <f t="shared" si="0"/>
        <v>0</v>
      </c>
    </row>
    <row r="49" spans="1:38">
      <c r="A49" s="243"/>
      <c r="B49" s="166"/>
      <c r="C49" s="167"/>
      <c r="D49" s="166"/>
      <c r="E49" s="168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328"/>
      <c r="AA49" s="241"/>
      <c r="AB49" s="241"/>
      <c r="AC49" s="241"/>
      <c r="AD49" s="241"/>
      <c r="AE49" s="241"/>
      <c r="AF49" s="241"/>
      <c r="AG49" s="241"/>
      <c r="AH49" s="241"/>
      <c r="AI49" s="241"/>
      <c r="AJ49" s="241"/>
      <c r="AK49" s="241"/>
      <c r="AL49" s="232">
        <f t="shared" si="0"/>
        <v>0</v>
      </c>
    </row>
    <row r="50" spans="1:38">
      <c r="A50" s="243"/>
      <c r="B50" s="166"/>
      <c r="C50" s="167"/>
      <c r="D50" s="166"/>
      <c r="E50" s="168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328"/>
      <c r="AA50" s="241"/>
      <c r="AB50" s="241"/>
      <c r="AC50" s="241"/>
      <c r="AD50" s="241"/>
      <c r="AE50" s="241"/>
      <c r="AF50" s="241"/>
      <c r="AG50" s="241"/>
      <c r="AH50" s="241"/>
      <c r="AI50" s="241"/>
      <c r="AJ50" s="241"/>
      <c r="AK50" s="241"/>
      <c r="AL50" s="232">
        <f t="shared" si="0"/>
        <v>0</v>
      </c>
    </row>
    <row r="51" spans="1:38">
      <c r="A51" s="243"/>
      <c r="B51" s="166"/>
      <c r="C51" s="167"/>
      <c r="D51" s="166"/>
      <c r="E51" s="168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328"/>
      <c r="AA51" s="241"/>
      <c r="AB51" s="241"/>
      <c r="AC51" s="241"/>
      <c r="AD51" s="241"/>
      <c r="AE51" s="241"/>
      <c r="AF51" s="241"/>
      <c r="AG51" s="241"/>
      <c r="AH51" s="241"/>
      <c r="AI51" s="241"/>
      <c r="AJ51" s="241"/>
      <c r="AK51" s="241"/>
      <c r="AL51" s="232">
        <f t="shared" si="0"/>
        <v>0</v>
      </c>
    </row>
    <row r="52" spans="1:38">
      <c r="A52" s="243"/>
      <c r="B52" s="166"/>
      <c r="C52" s="167"/>
      <c r="D52" s="166"/>
      <c r="E52" s="168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328"/>
      <c r="AA52" s="241"/>
      <c r="AB52" s="241"/>
      <c r="AC52" s="241"/>
      <c r="AD52" s="241"/>
      <c r="AE52" s="241"/>
      <c r="AF52" s="241"/>
      <c r="AG52" s="241"/>
      <c r="AH52" s="241"/>
      <c r="AI52" s="241"/>
      <c r="AJ52" s="241"/>
      <c r="AK52" s="241"/>
      <c r="AL52" s="232">
        <f t="shared" si="0"/>
        <v>0</v>
      </c>
    </row>
    <row r="53" spans="1:38">
      <c r="A53" s="243"/>
      <c r="B53" s="166"/>
      <c r="C53" s="167"/>
      <c r="D53" s="166"/>
      <c r="E53" s="168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328"/>
      <c r="AA53" s="241"/>
      <c r="AB53" s="241"/>
      <c r="AC53" s="241"/>
      <c r="AD53" s="241"/>
      <c r="AE53" s="241"/>
      <c r="AF53" s="241"/>
      <c r="AG53" s="241"/>
      <c r="AH53" s="241"/>
      <c r="AI53" s="241"/>
      <c r="AJ53" s="241"/>
      <c r="AK53" s="241"/>
      <c r="AL53" s="232">
        <f t="shared" si="0"/>
        <v>0</v>
      </c>
    </row>
    <row r="54" spans="1:38">
      <c r="A54" s="243"/>
      <c r="B54" s="166"/>
      <c r="C54" s="167"/>
      <c r="D54" s="166"/>
      <c r="E54" s="168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230"/>
      <c r="V54" s="230"/>
      <c r="W54" s="230"/>
      <c r="X54" s="230"/>
      <c r="Y54" s="230"/>
      <c r="Z54" s="328"/>
      <c r="AA54" s="241"/>
      <c r="AB54" s="241"/>
      <c r="AC54" s="241"/>
      <c r="AD54" s="241"/>
      <c r="AE54" s="241"/>
      <c r="AF54" s="241"/>
      <c r="AG54" s="241"/>
      <c r="AH54" s="241"/>
      <c r="AI54" s="241"/>
      <c r="AJ54" s="241"/>
      <c r="AK54" s="241"/>
      <c r="AL54" s="232">
        <f t="shared" si="0"/>
        <v>0</v>
      </c>
    </row>
    <row r="55" spans="1:38">
      <c r="A55" s="243"/>
      <c r="B55" s="166"/>
      <c r="C55" s="167"/>
      <c r="D55" s="166"/>
      <c r="E55" s="168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30"/>
      <c r="Y55" s="230"/>
      <c r="Z55" s="328"/>
      <c r="AA55" s="241"/>
      <c r="AB55" s="241"/>
      <c r="AC55" s="241"/>
      <c r="AD55" s="241"/>
      <c r="AE55" s="241"/>
      <c r="AF55" s="241"/>
      <c r="AG55" s="241"/>
      <c r="AH55" s="241"/>
      <c r="AI55" s="241"/>
      <c r="AJ55" s="241"/>
      <c r="AK55" s="241"/>
      <c r="AL55" s="232">
        <f t="shared" si="0"/>
        <v>0</v>
      </c>
    </row>
    <row r="56" spans="1:38">
      <c r="A56" s="243"/>
      <c r="B56" s="166"/>
      <c r="C56" s="167"/>
      <c r="D56" s="166"/>
      <c r="E56" s="168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230"/>
      <c r="Z56" s="328"/>
      <c r="AA56" s="241"/>
      <c r="AB56" s="241"/>
      <c r="AC56" s="241"/>
      <c r="AD56" s="241"/>
      <c r="AE56" s="241"/>
      <c r="AF56" s="241"/>
      <c r="AG56" s="241"/>
      <c r="AH56" s="241"/>
      <c r="AI56" s="241"/>
      <c r="AJ56" s="241"/>
      <c r="AK56" s="241"/>
      <c r="AL56" s="232">
        <f t="shared" si="0"/>
        <v>0</v>
      </c>
    </row>
    <row r="57" spans="1:38">
      <c r="A57" s="243"/>
      <c r="B57" s="166"/>
      <c r="C57" s="167"/>
      <c r="D57" s="166"/>
      <c r="E57" s="168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  <c r="S57" s="230"/>
      <c r="T57" s="230"/>
      <c r="U57" s="230"/>
      <c r="V57" s="230"/>
      <c r="W57" s="230"/>
      <c r="X57" s="230"/>
      <c r="Y57" s="230"/>
      <c r="Z57" s="328"/>
      <c r="AA57" s="241"/>
      <c r="AB57" s="241"/>
      <c r="AC57" s="241"/>
      <c r="AD57" s="241"/>
      <c r="AE57" s="241"/>
      <c r="AF57" s="241"/>
      <c r="AG57" s="241"/>
      <c r="AH57" s="241"/>
      <c r="AI57" s="241"/>
      <c r="AJ57" s="241"/>
      <c r="AK57" s="241"/>
      <c r="AL57" s="232">
        <f t="shared" si="0"/>
        <v>0</v>
      </c>
    </row>
    <row r="58" spans="1:38">
      <c r="A58" s="243"/>
      <c r="B58" s="166"/>
      <c r="C58" s="167"/>
      <c r="D58" s="166"/>
      <c r="E58" s="168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230"/>
      <c r="Z58" s="328"/>
      <c r="AA58" s="241"/>
      <c r="AB58" s="241"/>
      <c r="AC58" s="241"/>
      <c r="AD58" s="241"/>
      <c r="AE58" s="241"/>
      <c r="AF58" s="241"/>
      <c r="AG58" s="241"/>
      <c r="AH58" s="241"/>
      <c r="AI58" s="241"/>
      <c r="AJ58" s="241"/>
      <c r="AK58" s="241"/>
      <c r="AL58" s="232">
        <f t="shared" si="0"/>
        <v>0</v>
      </c>
    </row>
    <row r="59" spans="1:38">
      <c r="A59" s="243"/>
      <c r="B59" s="166"/>
      <c r="C59" s="167"/>
      <c r="D59" s="166"/>
      <c r="E59" s="168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230"/>
      <c r="Y59" s="230"/>
      <c r="Z59" s="328"/>
      <c r="AA59" s="241"/>
      <c r="AB59" s="241"/>
      <c r="AC59" s="241"/>
      <c r="AD59" s="241"/>
      <c r="AE59" s="241"/>
      <c r="AF59" s="241"/>
      <c r="AG59" s="241"/>
      <c r="AH59" s="241"/>
      <c r="AI59" s="241"/>
      <c r="AJ59" s="241"/>
      <c r="AK59" s="241"/>
      <c r="AL59" s="232">
        <f t="shared" si="0"/>
        <v>0</v>
      </c>
    </row>
    <row r="60" spans="1:38">
      <c r="A60" s="243"/>
      <c r="B60" s="166"/>
      <c r="C60" s="167"/>
      <c r="D60" s="166"/>
      <c r="E60" s="168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30"/>
      <c r="T60" s="230"/>
      <c r="U60" s="230"/>
      <c r="V60" s="230"/>
      <c r="W60" s="230"/>
      <c r="X60" s="230"/>
      <c r="Y60" s="230"/>
      <c r="Z60" s="328"/>
      <c r="AA60" s="241"/>
      <c r="AB60" s="241"/>
      <c r="AC60" s="241"/>
      <c r="AD60" s="241"/>
      <c r="AE60" s="241"/>
      <c r="AF60" s="241"/>
      <c r="AG60" s="241"/>
      <c r="AH60" s="241"/>
      <c r="AI60" s="241"/>
      <c r="AJ60" s="241"/>
      <c r="AK60" s="241"/>
      <c r="AL60" s="232">
        <f t="shared" si="0"/>
        <v>0</v>
      </c>
    </row>
    <row r="61" spans="1:38">
      <c r="A61" s="243"/>
      <c r="B61" s="166"/>
      <c r="C61" s="167"/>
      <c r="D61" s="166"/>
      <c r="E61" s="168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230"/>
      <c r="V61" s="230"/>
      <c r="W61" s="230"/>
      <c r="X61" s="230"/>
      <c r="Y61" s="230"/>
      <c r="Z61" s="328"/>
      <c r="AA61" s="241"/>
      <c r="AB61" s="241"/>
      <c r="AC61" s="241"/>
      <c r="AD61" s="241"/>
      <c r="AE61" s="241"/>
      <c r="AF61" s="241"/>
      <c r="AG61" s="241"/>
      <c r="AH61" s="241"/>
      <c r="AI61" s="241"/>
      <c r="AJ61" s="241"/>
      <c r="AK61" s="241"/>
      <c r="AL61" s="232">
        <f t="shared" si="0"/>
        <v>0</v>
      </c>
    </row>
    <row r="62" spans="1:38">
      <c r="A62" s="243"/>
      <c r="B62" s="166"/>
      <c r="C62" s="167"/>
      <c r="D62" s="166"/>
      <c r="E62" s="168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V62" s="230"/>
      <c r="W62" s="230"/>
      <c r="X62" s="230"/>
      <c r="Y62" s="230"/>
      <c r="Z62" s="328"/>
      <c r="AA62" s="241"/>
      <c r="AB62" s="241"/>
      <c r="AC62" s="241"/>
      <c r="AD62" s="241"/>
      <c r="AE62" s="241"/>
      <c r="AF62" s="241"/>
      <c r="AG62" s="241"/>
      <c r="AH62" s="241"/>
      <c r="AI62" s="241"/>
      <c r="AJ62" s="241"/>
      <c r="AK62" s="241"/>
      <c r="AL62" s="232">
        <f t="shared" si="0"/>
        <v>0</v>
      </c>
    </row>
    <row r="63" spans="1:38">
      <c r="A63" s="243"/>
      <c r="B63" s="166"/>
      <c r="C63" s="167"/>
      <c r="D63" s="166"/>
      <c r="E63" s="168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30"/>
      <c r="X63" s="230"/>
      <c r="Y63" s="230"/>
      <c r="Z63" s="328"/>
      <c r="AA63" s="241"/>
      <c r="AB63" s="241"/>
      <c r="AC63" s="241"/>
      <c r="AD63" s="241"/>
      <c r="AE63" s="241"/>
      <c r="AF63" s="241"/>
      <c r="AG63" s="241"/>
      <c r="AH63" s="241"/>
      <c r="AI63" s="241"/>
      <c r="AJ63" s="241"/>
      <c r="AK63" s="241"/>
      <c r="AL63" s="232">
        <f t="shared" si="0"/>
        <v>0</v>
      </c>
    </row>
    <row r="64" spans="1:38">
      <c r="A64" s="243"/>
      <c r="B64" s="166"/>
      <c r="C64" s="167"/>
      <c r="D64" s="166"/>
      <c r="E64" s="168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230"/>
      <c r="Z64" s="328"/>
      <c r="AA64" s="241"/>
      <c r="AB64" s="241"/>
      <c r="AC64" s="241"/>
      <c r="AD64" s="241"/>
      <c r="AE64" s="241"/>
      <c r="AF64" s="241"/>
      <c r="AG64" s="241"/>
      <c r="AH64" s="241"/>
      <c r="AI64" s="241"/>
      <c r="AJ64" s="241"/>
      <c r="AK64" s="241"/>
      <c r="AL64" s="232">
        <f t="shared" si="0"/>
        <v>0</v>
      </c>
    </row>
    <row r="65" spans="1:38">
      <c r="A65" s="243"/>
      <c r="B65" s="166"/>
      <c r="C65" s="167"/>
      <c r="D65" s="166"/>
      <c r="E65" s="168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30"/>
      <c r="Y65" s="230"/>
      <c r="Z65" s="328"/>
      <c r="AA65" s="241"/>
      <c r="AB65" s="241"/>
      <c r="AC65" s="241"/>
      <c r="AD65" s="241"/>
      <c r="AE65" s="241"/>
      <c r="AF65" s="241"/>
      <c r="AG65" s="241"/>
      <c r="AH65" s="241"/>
      <c r="AI65" s="241"/>
      <c r="AJ65" s="241"/>
      <c r="AK65" s="241"/>
      <c r="AL65" s="232">
        <f t="shared" si="0"/>
        <v>0</v>
      </c>
    </row>
    <row r="66" spans="1:38">
      <c r="A66" s="243"/>
      <c r="B66" s="166"/>
      <c r="C66" s="167"/>
      <c r="D66" s="166"/>
      <c r="E66" s="168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V66" s="230"/>
      <c r="W66" s="230"/>
      <c r="X66" s="230"/>
      <c r="Y66" s="230"/>
      <c r="Z66" s="328"/>
      <c r="AA66" s="241"/>
      <c r="AB66" s="241"/>
      <c r="AC66" s="241"/>
      <c r="AD66" s="241"/>
      <c r="AE66" s="241"/>
      <c r="AF66" s="241"/>
      <c r="AG66" s="241"/>
      <c r="AH66" s="241"/>
      <c r="AI66" s="241"/>
      <c r="AJ66" s="241"/>
      <c r="AK66" s="241"/>
      <c r="AL66" s="232">
        <f t="shared" si="0"/>
        <v>0</v>
      </c>
    </row>
    <row r="67" spans="1:38">
      <c r="A67" s="243"/>
      <c r="B67" s="166"/>
      <c r="C67" s="167"/>
      <c r="D67" s="166"/>
      <c r="E67" s="168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30"/>
      <c r="T67" s="230"/>
      <c r="U67" s="230"/>
      <c r="V67" s="230"/>
      <c r="W67" s="230"/>
      <c r="X67" s="230"/>
      <c r="Y67" s="230"/>
      <c r="Z67" s="328"/>
      <c r="AA67" s="241"/>
      <c r="AB67" s="241"/>
      <c r="AC67" s="241"/>
      <c r="AD67" s="241"/>
      <c r="AE67" s="241"/>
      <c r="AF67" s="241"/>
      <c r="AG67" s="241"/>
      <c r="AH67" s="241"/>
      <c r="AI67" s="241"/>
      <c r="AJ67" s="241"/>
      <c r="AK67" s="241"/>
      <c r="AL67" s="232">
        <f t="shared" si="0"/>
        <v>0</v>
      </c>
    </row>
    <row r="68" spans="1:38">
      <c r="A68" s="243"/>
      <c r="B68" s="166"/>
      <c r="C68" s="167"/>
      <c r="D68" s="166"/>
      <c r="E68" s="168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328"/>
      <c r="AA68" s="241"/>
      <c r="AB68" s="241"/>
      <c r="AC68" s="241"/>
      <c r="AD68" s="241"/>
      <c r="AE68" s="241"/>
      <c r="AF68" s="241"/>
      <c r="AG68" s="241"/>
      <c r="AH68" s="241"/>
      <c r="AI68" s="241"/>
      <c r="AJ68" s="241"/>
      <c r="AK68" s="241"/>
      <c r="AL68" s="232">
        <f t="shared" si="0"/>
        <v>0</v>
      </c>
    </row>
    <row r="69" spans="1:38">
      <c r="A69" s="243"/>
      <c r="B69" s="166"/>
      <c r="C69" s="167"/>
      <c r="D69" s="166"/>
      <c r="E69" s="168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328"/>
      <c r="AA69" s="241"/>
      <c r="AB69" s="241"/>
      <c r="AC69" s="241"/>
      <c r="AD69" s="241"/>
      <c r="AE69" s="241"/>
      <c r="AF69" s="241"/>
      <c r="AG69" s="241"/>
      <c r="AH69" s="241"/>
      <c r="AI69" s="241"/>
      <c r="AJ69" s="241"/>
      <c r="AK69" s="241"/>
      <c r="AL69" s="232">
        <f t="shared" si="0"/>
        <v>0</v>
      </c>
    </row>
    <row r="70" spans="1:38">
      <c r="A70" s="243"/>
      <c r="B70" s="166"/>
      <c r="C70" s="167"/>
      <c r="D70" s="166"/>
      <c r="E70" s="168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  <c r="R70" s="230"/>
      <c r="S70" s="230"/>
      <c r="T70" s="230"/>
      <c r="U70" s="230"/>
      <c r="V70" s="230"/>
      <c r="W70" s="230"/>
      <c r="X70" s="230"/>
      <c r="Y70" s="230"/>
      <c r="Z70" s="328"/>
      <c r="AA70" s="241"/>
      <c r="AB70" s="241"/>
      <c r="AC70" s="241"/>
      <c r="AD70" s="241"/>
      <c r="AE70" s="241"/>
      <c r="AF70" s="241"/>
      <c r="AG70" s="241"/>
      <c r="AH70" s="241"/>
      <c r="AI70" s="241"/>
      <c r="AJ70" s="241"/>
      <c r="AK70" s="241"/>
      <c r="AL70" s="232">
        <f t="shared" si="0"/>
        <v>0</v>
      </c>
    </row>
    <row r="71" spans="1:38">
      <c r="A71" s="243"/>
      <c r="B71" s="166"/>
      <c r="C71" s="167"/>
      <c r="D71" s="166"/>
      <c r="E71" s="168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  <c r="R71" s="230"/>
      <c r="S71" s="230"/>
      <c r="T71" s="230"/>
      <c r="U71" s="230"/>
      <c r="V71" s="230"/>
      <c r="W71" s="230"/>
      <c r="X71" s="230"/>
      <c r="Y71" s="230"/>
      <c r="Z71" s="328"/>
      <c r="AA71" s="241"/>
      <c r="AB71" s="241"/>
      <c r="AC71" s="241"/>
      <c r="AD71" s="241"/>
      <c r="AE71" s="241"/>
      <c r="AF71" s="241"/>
      <c r="AG71" s="241"/>
      <c r="AH71" s="241"/>
      <c r="AI71" s="241"/>
      <c r="AJ71" s="241"/>
      <c r="AK71" s="241"/>
      <c r="AL71" s="232">
        <f t="shared" si="0"/>
        <v>0</v>
      </c>
    </row>
    <row r="72" spans="1:38">
      <c r="A72" s="243"/>
      <c r="B72" s="166"/>
      <c r="C72" s="167"/>
      <c r="D72" s="166"/>
      <c r="E72" s="168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  <c r="R72" s="230"/>
      <c r="S72" s="230"/>
      <c r="T72" s="230"/>
      <c r="U72" s="230"/>
      <c r="V72" s="230"/>
      <c r="W72" s="230"/>
      <c r="X72" s="230"/>
      <c r="Y72" s="230"/>
      <c r="Z72" s="328"/>
      <c r="AA72" s="241"/>
      <c r="AB72" s="241"/>
      <c r="AC72" s="241"/>
      <c r="AD72" s="241"/>
      <c r="AE72" s="241"/>
      <c r="AF72" s="241"/>
      <c r="AG72" s="241"/>
      <c r="AH72" s="241"/>
      <c r="AI72" s="241"/>
      <c r="AJ72" s="241"/>
      <c r="AK72" s="241"/>
      <c r="AL72" s="232">
        <f t="shared" ref="AL72:AL96" si="1">IF(OR(SUM(F72:Y72)&gt;0,SUM(AA72:AK72)&gt;0),AL71+SUM(AA72:AK72)-SUM(F72:Y72)-(Y72+X72)+(AK72+AJ72),(0))</f>
        <v>0</v>
      </c>
    </row>
    <row r="73" spans="1:38">
      <c r="A73" s="243"/>
      <c r="B73" s="166"/>
      <c r="C73" s="167"/>
      <c r="D73" s="166"/>
      <c r="E73" s="168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  <c r="R73" s="230"/>
      <c r="S73" s="230"/>
      <c r="T73" s="230"/>
      <c r="U73" s="230"/>
      <c r="V73" s="230"/>
      <c r="W73" s="230"/>
      <c r="X73" s="230"/>
      <c r="Y73" s="230"/>
      <c r="Z73" s="328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1"/>
      <c r="AL73" s="232">
        <f t="shared" si="1"/>
        <v>0</v>
      </c>
    </row>
    <row r="74" spans="1:38">
      <c r="A74" s="243"/>
      <c r="B74" s="166"/>
      <c r="C74" s="167"/>
      <c r="D74" s="166"/>
      <c r="E74" s="168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  <c r="R74" s="230"/>
      <c r="S74" s="230"/>
      <c r="T74" s="230"/>
      <c r="U74" s="230"/>
      <c r="V74" s="230"/>
      <c r="W74" s="230"/>
      <c r="X74" s="230"/>
      <c r="Y74" s="230"/>
      <c r="Z74" s="328"/>
      <c r="AA74" s="241"/>
      <c r="AB74" s="241"/>
      <c r="AC74" s="241"/>
      <c r="AD74" s="241"/>
      <c r="AE74" s="241"/>
      <c r="AF74" s="241"/>
      <c r="AG74" s="241"/>
      <c r="AH74" s="241"/>
      <c r="AI74" s="241"/>
      <c r="AJ74" s="241"/>
      <c r="AK74" s="241"/>
      <c r="AL74" s="232">
        <f t="shared" si="1"/>
        <v>0</v>
      </c>
    </row>
    <row r="75" spans="1:38">
      <c r="A75" s="243"/>
      <c r="B75" s="166"/>
      <c r="C75" s="167"/>
      <c r="D75" s="166"/>
      <c r="E75" s="168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  <c r="R75" s="230"/>
      <c r="S75" s="230"/>
      <c r="T75" s="230"/>
      <c r="U75" s="230"/>
      <c r="V75" s="230"/>
      <c r="W75" s="230"/>
      <c r="X75" s="230"/>
      <c r="Y75" s="230"/>
      <c r="Z75" s="328"/>
      <c r="AA75" s="241"/>
      <c r="AB75" s="241"/>
      <c r="AC75" s="241"/>
      <c r="AD75" s="241"/>
      <c r="AE75" s="241"/>
      <c r="AF75" s="241"/>
      <c r="AG75" s="241"/>
      <c r="AH75" s="241"/>
      <c r="AI75" s="241"/>
      <c r="AJ75" s="241"/>
      <c r="AK75" s="241"/>
      <c r="AL75" s="232">
        <f t="shared" si="1"/>
        <v>0</v>
      </c>
    </row>
    <row r="76" spans="1:38">
      <c r="A76" s="243"/>
      <c r="B76" s="166"/>
      <c r="C76" s="167"/>
      <c r="D76" s="166"/>
      <c r="E76" s="168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328"/>
      <c r="AA76" s="241"/>
      <c r="AB76" s="241"/>
      <c r="AC76" s="241"/>
      <c r="AD76" s="241"/>
      <c r="AE76" s="241"/>
      <c r="AF76" s="241"/>
      <c r="AG76" s="241"/>
      <c r="AH76" s="241"/>
      <c r="AI76" s="241"/>
      <c r="AJ76" s="241"/>
      <c r="AK76" s="241"/>
      <c r="AL76" s="232">
        <f t="shared" si="1"/>
        <v>0</v>
      </c>
    </row>
    <row r="77" spans="1:38">
      <c r="A77" s="243"/>
      <c r="B77" s="166"/>
      <c r="C77" s="167"/>
      <c r="D77" s="166"/>
      <c r="E77" s="168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  <c r="R77" s="230"/>
      <c r="S77" s="230"/>
      <c r="T77" s="230"/>
      <c r="U77" s="230"/>
      <c r="V77" s="230"/>
      <c r="W77" s="230"/>
      <c r="X77" s="230"/>
      <c r="Y77" s="230"/>
      <c r="Z77" s="328"/>
      <c r="AA77" s="241"/>
      <c r="AB77" s="241"/>
      <c r="AC77" s="241"/>
      <c r="AD77" s="241"/>
      <c r="AE77" s="241"/>
      <c r="AF77" s="241"/>
      <c r="AG77" s="241"/>
      <c r="AH77" s="241"/>
      <c r="AI77" s="241"/>
      <c r="AJ77" s="241"/>
      <c r="AK77" s="241"/>
      <c r="AL77" s="232">
        <f t="shared" si="1"/>
        <v>0</v>
      </c>
    </row>
    <row r="78" spans="1:38">
      <c r="A78" s="243"/>
      <c r="B78" s="166"/>
      <c r="C78" s="167"/>
      <c r="D78" s="166"/>
      <c r="E78" s="168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  <c r="R78" s="230"/>
      <c r="S78" s="230"/>
      <c r="T78" s="230"/>
      <c r="U78" s="230"/>
      <c r="V78" s="230"/>
      <c r="W78" s="230"/>
      <c r="X78" s="230"/>
      <c r="Y78" s="230"/>
      <c r="Z78" s="328"/>
      <c r="AA78" s="241"/>
      <c r="AB78" s="241"/>
      <c r="AC78" s="241"/>
      <c r="AD78" s="241"/>
      <c r="AE78" s="241"/>
      <c r="AF78" s="241"/>
      <c r="AG78" s="241"/>
      <c r="AH78" s="241"/>
      <c r="AI78" s="241"/>
      <c r="AJ78" s="241"/>
      <c r="AK78" s="241"/>
      <c r="AL78" s="232">
        <f t="shared" si="1"/>
        <v>0</v>
      </c>
    </row>
    <row r="79" spans="1:38">
      <c r="A79" s="243"/>
      <c r="B79" s="166"/>
      <c r="C79" s="167"/>
      <c r="D79" s="166"/>
      <c r="E79" s="168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328"/>
      <c r="AA79" s="241"/>
      <c r="AB79" s="241"/>
      <c r="AC79" s="241"/>
      <c r="AD79" s="241"/>
      <c r="AE79" s="241"/>
      <c r="AF79" s="241"/>
      <c r="AG79" s="241"/>
      <c r="AH79" s="241"/>
      <c r="AI79" s="241"/>
      <c r="AJ79" s="241"/>
      <c r="AK79" s="241"/>
      <c r="AL79" s="232">
        <f t="shared" si="1"/>
        <v>0</v>
      </c>
    </row>
    <row r="80" spans="1:38">
      <c r="A80" s="243"/>
      <c r="B80" s="166"/>
      <c r="C80" s="167"/>
      <c r="D80" s="166"/>
      <c r="E80" s="168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  <c r="R80" s="230"/>
      <c r="S80" s="230"/>
      <c r="T80" s="230"/>
      <c r="U80" s="230"/>
      <c r="V80" s="230"/>
      <c r="W80" s="230"/>
      <c r="X80" s="230"/>
      <c r="Y80" s="230"/>
      <c r="Z80" s="328"/>
      <c r="AA80" s="241"/>
      <c r="AB80" s="241"/>
      <c r="AC80" s="241"/>
      <c r="AD80" s="241"/>
      <c r="AE80" s="241"/>
      <c r="AF80" s="241"/>
      <c r="AG80" s="241"/>
      <c r="AH80" s="241"/>
      <c r="AI80" s="241"/>
      <c r="AJ80" s="241"/>
      <c r="AK80" s="241"/>
      <c r="AL80" s="232">
        <f t="shared" si="1"/>
        <v>0</v>
      </c>
    </row>
    <row r="81" spans="1:38">
      <c r="A81" s="243"/>
      <c r="B81" s="166"/>
      <c r="C81" s="167"/>
      <c r="D81" s="166"/>
      <c r="E81" s="168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  <c r="S81" s="230"/>
      <c r="T81" s="230"/>
      <c r="U81" s="230"/>
      <c r="V81" s="230"/>
      <c r="W81" s="230"/>
      <c r="X81" s="230"/>
      <c r="Y81" s="230"/>
      <c r="Z81" s="328"/>
      <c r="AA81" s="241"/>
      <c r="AB81" s="241"/>
      <c r="AC81" s="241"/>
      <c r="AD81" s="241"/>
      <c r="AE81" s="241"/>
      <c r="AF81" s="241"/>
      <c r="AG81" s="241"/>
      <c r="AH81" s="241"/>
      <c r="AI81" s="241"/>
      <c r="AJ81" s="241"/>
      <c r="AK81" s="241"/>
      <c r="AL81" s="232">
        <f t="shared" si="1"/>
        <v>0</v>
      </c>
    </row>
    <row r="82" spans="1:38">
      <c r="A82" s="243"/>
      <c r="B82" s="166"/>
      <c r="C82" s="167"/>
      <c r="D82" s="166"/>
      <c r="E82" s="168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  <c r="R82" s="230"/>
      <c r="S82" s="230"/>
      <c r="T82" s="230"/>
      <c r="U82" s="230"/>
      <c r="V82" s="230"/>
      <c r="W82" s="230"/>
      <c r="X82" s="230"/>
      <c r="Y82" s="230"/>
      <c r="Z82" s="328"/>
      <c r="AA82" s="241"/>
      <c r="AB82" s="241"/>
      <c r="AC82" s="241"/>
      <c r="AD82" s="241"/>
      <c r="AE82" s="241"/>
      <c r="AF82" s="241"/>
      <c r="AG82" s="241"/>
      <c r="AH82" s="241"/>
      <c r="AI82" s="241"/>
      <c r="AJ82" s="241"/>
      <c r="AK82" s="241"/>
      <c r="AL82" s="232">
        <f t="shared" si="1"/>
        <v>0</v>
      </c>
    </row>
    <row r="83" spans="1:38">
      <c r="A83" s="243"/>
      <c r="B83" s="166"/>
      <c r="C83" s="167"/>
      <c r="D83" s="166"/>
      <c r="E83" s="168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  <c r="S83" s="230"/>
      <c r="T83" s="230"/>
      <c r="U83" s="230"/>
      <c r="V83" s="230"/>
      <c r="W83" s="230"/>
      <c r="X83" s="230"/>
      <c r="Y83" s="230"/>
      <c r="Z83" s="328"/>
      <c r="AA83" s="241"/>
      <c r="AB83" s="241"/>
      <c r="AC83" s="241"/>
      <c r="AD83" s="241"/>
      <c r="AE83" s="241"/>
      <c r="AF83" s="241"/>
      <c r="AG83" s="241"/>
      <c r="AH83" s="241"/>
      <c r="AI83" s="241"/>
      <c r="AJ83" s="241"/>
      <c r="AK83" s="241"/>
      <c r="AL83" s="232">
        <f t="shared" si="1"/>
        <v>0</v>
      </c>
    </row>
    <row r="84" spans="1:38">
      <c r="A84" s="243"/>
      <c r="B84" s="166"/>
      <c r="C84" s="167"/>
      <c r="D84" s="166"/>
      <c r="E84" s="168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230"/>
      <c r="Z84" s="328"/>
      <c r="AA84" s="241"/>
      <c r="AB84" s="241"/>
      <c r="AC84" s="241"/>
      <c r="AD84" s="241"/>
      <c r="AE84" s="241"/>
      <c r="AF84" s="241"/>
      <c r="AG84" s="241"/>
      <c r="AH84" s="241"/>
      <c r="AI84" s="241"/>
      <c r="AJ84" s="241"/>
      <c r="AK84" s="241"/>
      <c r="AL84" s="232">
        <f t="shared" si="1"/>
        <v>0</v>
      </c>
    </row>
    <row r="85" spans="1:38">
      <c r="A85" s="243"/>
      <c r="B85" s="166"/>
      <c r="C85" s="167"/>
      <c r="D85" s="166"/>
      <c r="E85" s="168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328"/>
      <c r="AA85" s="241"/>
      <c r="AB85" s="241"/>
      <c r="AC85" s="241"/>
      <c r="AD85" s="241"/>
      <c r="AE85" s="241"/>
      <c r="AF85" s="241"/>
      <c r="AG85" s="241"/>
      <c r="AH85" s="241"/>
      <c r="AI85" s="241"/>
      <c r="AJ85" s="241"/>
      <c r="AK85" s="241"/>
      <c r="AL85" s="232">
        <f t="shared" si="1"/>
        <v>0</v>
      </c>
    </row>
    <row r="86" spans="1:38">
      <c r="A86" s="243"/>
      <c r="B86" s="166"/>
      <c r="C86" s="167"/>
      <c r="D86" s="166"/>
      <c r="E86" s="168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230"/>
      <c r="Y86" s="230"/>
      <c r="Z86" s="328"/>
      <c r="AA86" s="241"/>
      <c r="AB86" s="241"/>
      <c r="AC86" s="241"/>
      <c r="AD86" s="241"/>
      <c r="AE86" s="241"/>
      <c r="AF86" s="241"/>
      <c r="AG86" s="241"/>
      <c r="AH86" s="241"/>
      <c r="AI86" s="241"/>
      <c r="AJ86" s="241"/>
      <c r="AK86" s="241"/>
      <c r="AL86" s="232">
        <f t="shared" si="1"/>
        <v>0</v>
      </c>
    </row>
    <row r="87" spans="1:38">
      <c r="A87" s="243"/>
      <c r="B87" s="166"/>
      <c r="C87" s="167"/>
      <c r="D87" s="166"/>
      <c r="E87" s="168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230"/>
      <c r="Q87" s="230"/>
      <c r="R87" s="230"/>
      <c r="S87" s="230"/>
      <c r="T87" s="230"/>
      <c r="U87" s="230"/>
      <c r="V87" s="230"/>
      <c r="W87" s="230"/>
      <c r="X87" s="230"/>
      <c r="Y87" s="230"/>
      <c r="Z87" s="328"/>
      <c r="AA87" s="241"/>
      <c r="AB87" s="241"/>
      <c r="AC87" s="241"/>
      <c r="AD87" s="241"/>
      <c r="AE87" s="241"/>
      <c r="AF87" s="241"/>
      <c r="AG87" s="241"/>
      <c r="AH87" s="241"/>
      <c r="AI87" s="241"/>
      <c r="AJ87" s="241"/>
      <c r="AK87" s="241"/>
      <c r="AL87" s="232">
        <f t="shared" si="1"/>
        <v>0</v>
      </c>
    </row>
    <row r="88" spans="1:38">
      <c r="A88" s="243"/>
      <c r="B88" s="166"/>
      <c r="C88" s="167"/>
      <c r="D88" s="166"/>
      <c r="E88" s="168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  <c r="R88" s="230"/>
      <c r="S88" s="230"/>
      <c r="T88" s="230"/>
      <c r="U88" s="230"/>
      <c r="V88" s="230"/>
      <c r="W88" s="230"/>
      <c r="X88" s="230"/>
      <c r="Y88" s="230"/>
      <c r="Z88" s="328"/>
      <c r="AA88" s="241"/>
      <c r="AB88" s="241"/>
      <c r="AC88" s="241"/>
      <c r="AD88" s="241"/>
      <c r="AE88" s="241"/>
      <c r="AF88" s="241"/>
      <c r="AG88" s="241"/>
      <c r="AH88" s="241"/>
      <c r="AI88" s="241"/>
      <c r="AJ88" s="241"/>
      <c r="AK88" s="241"/>
      <c r="AL88" s="232">
        <f t="shared" si="1"/>
        <v>0</v>
      </c>
    </row>
    <row r="89" spans="1:38">
      <c r="A89" s="243"/>
      <c r="B89" s="166"/>
      <c r="C89" s="167"/>
      <c r="D89" s="166"/>
      <c r="E89" s="168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  <c r="R89" s="230"/>
      <c r="S89" s="230"/>
      <c r="T89" s="230"/>
      <c r="U89" s="230"/>
      <c r="V89" s="230"/>
      <c r="W89" s="230"/>
      <c r="X89" s="230"/>
      <c r="Y89" s="230"/>
      <c r="Z89" s="328"/>
      <c r="AA89" s="241"/>
      <c r="AB89" s="241"/>
      <c r="AC89" s="241"/>
      <c r="AD89" s="241"/>
      <c r="AE89" s="241"/>
      <c r="AF89" s="241"/>
      <c r="AG89" s="241"/>
      <c r="AH89" s="241"/>
      <c r="AI89" s="241"/>
      <c r="AJ89" s="241"/>
      <c r="AK89" s="241"/>
      <c r="AL89" s="232">
        <f t="shared" si="1"/>
        <v>0</v>
      </c>
    </row>
    <row r="90" spans="1:38">
      <c r="A90" s="243"/>
      <c r="B90" s="166"/>
      <c r="C90" s="167"/>
      <c r="D90" s="166"/>
      <c r="E90" s="168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  <c r="R90" s="230"/>
      <c r="S90" s="230"/>
      <c r="T90" s="230"/>
      <c r="U90" s="230"/>
      <c r="V90" s="230"/>
      <c r="W90" s="230"/>
      <c r="X90" s="230"/>
      <c r="Y90" s="230"/>
      <c r="Z90" s="328"/>
      <c r="AA90" s="241"/>
      <c r="AB90" s="241"/>
      <c r="AC90" s="241"/>
      <c r="AD90" s="241"/>
      <c r="AE90" s="241"/>
      <c r="AF90" s="241"/>
      <c r="AG90" s="241"/>
      <c r="AH90" s="241"/>
      <c r="AI90" s="241"/>
      <c r="AJ90" s="241"/>
      <c r="AK90" s="241"/>
      <c r="AL90" s="232">
        <f t="shared" si="1"/>
        <v>0</v>
      </c>
    </row>
    <row r="91" spans="1:38">
      <c r="A91" s="243"/>
      <c r="B91" s="166"/>
      <c r="C91" s="167"/>
      <c r="D91" s="166"/>
      <c r="E91" s="309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  <c r="R91" s="230"/>
      <c r="S91" s="230"/>
      <c r="T91" s="230"/>
      <c r="U91" s="230"/>
      <c r="V91" s="230"/>
      <c r="W91" s="230"/>
      <c r="X91" s="230"/>
      <c r="Y91" s="230"/>
      <c r="Z91" s="328"/>
      <c r="AA91" s="241"/>
      <c r="AB91" s="241"/>
      <c r="AC91" s="241"/>
      <c r="AD91" s="241"/>
      <c r="AE91" s="241"/>
      <c r="AF91" s="241"/>
      <c r="AG91" s="241"/>
      <c r="AH91" s="241"/>
      <c r="AI91" s="241"/>
      <c r="AJ91" s="241"/>
      <c r="AK91" s="241"/>
      <c r="AL91" s="232">
        <f t="shared" si="1"/>
        <v>0</v>
      </c>
    </row>
    <row r="92" spans="1:38">
      <c r="A92" s="243"/>
      <c r="B92" s="166"/>
      <c r="C92" s="167"/>
      <c r="D92" s="166"/>
      <c r="E92" s="168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  <c r="R92" s="230"/>
      <c r="S92" s="230"/>
      <c r="T92" s="230"/>
      <c r="U92" s="230"/>
      <c r="V92" s="230"/>
      <c r="W92" s="230"/>
      <c r="X92" s="230"/>
      <c r="Y92" s="230"/>
      <c r="Z92" s="328"/>
      <c r="AA92" s="241"/>
      <c r="AB92" s="241"/>
      <c r="AC92" s="241"/>
      <c r="AD92" s="241"/>
      <c r="AE92" s="241"/>
      <c r="AF92" s="241"/>
      <c r="AG92" s="241"/>
      <c r="AH92" s="241"/>
      <c r="AI92" s="241"/>
      <c r="AJ92" s="241"/>
      <c r="AK92" s="241"/>
      <c r="AL92" s="232">
        <f t="shared" si="1"/>
        <v>0</v>
      </c>
    </row>
    <row r="93" spans="1:38">
      <c r="A93" s="243"/>
      <c r="B93" s="166"/>
      <c r="C93" s="167"/>
      <c r="D93" s="166"/>
      <c r="E93" s="168"/>
      <c r="F93" s="230"/>
      <c r="G93" s="230"/>
      <c r="H93" s="230"/>
      <c r="I93" s="230"/>
      <c r="J93" s="230"/>
      <c r="K93" s="230"/>
      <c r="L93" s="230"/>
      <c r="M93" s="230"/>
      <c r="N93" s="230"/>
      <c r="O93" s="230"/>
      <c r="P93" s="230"/>
      <c r="Q93" s="230"/>
      <c r="R93" s="230"/>
      <c r="S93" s="230"/>
      <c r="T93" s="230"/>
      <c r="U93" s="230"/>
      <c r="V93" s="230"/>
      <c r="W93" s="230"/>
      <c r="X93" s="230"/>
      <c r="Y93" s="230"/>
      <c r="Z93" s="328"/>
      <c r="AA93" s="241"/>
      <c r="AB93" s="241"/>
      <c r="AC93" s="241"/>
      <c r="AD93" s="241"/>
      <c r="AE93" s="241"/>
      <c r="AF93" s="241"/>
      <c r="AG93" s="241"/>
      <c r="AH93" s="241"/>
      <c r="AI93" s="241"/>
      <c r="AJ93" s="241"/>
      <c r="AK93" s="241"/>
      <c r="AL93" s="232">
        <f t="shared" si="1"/>
        <v>0</v>
      </c>
    </row>
    <row r="94" spans="1:38">
      <c r="A94" s="243"/>
      <c r="B94" s="166"/>
      <c r="C94" s="167"/>
      <c r="D94" s="166"/>
      <c r="E94" s="168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  <c r="R94" s="230"/>
      <c r="S94" s="230"/>
      <c r="T94" s="230"/>
      <c r="U94" s="230"/>
      <c r="V94" s="230"/>
      <c r="W94" s="230"/>
      <c r="X94" s="230"/>
      <c r="Y94" s="230"/>
      <c r="Z94" s="328"/>
      <c r="AA94" s="241"/>
      <c r="AB94" s="241"/>
      <c r="AC94" s="241"/>
      <c r="AD94" s="241"/>
      <c r="AE94" s="241"/>
      <c r="AF94" s="241"/>
      <c r="AG94" s="241"/>
      <c r="AH94" s="241"/>
      <c r="AI94" s="241"/>
      <c r="AJ94" s="241"/>
      <c r="AK94" s="241"/>
      <c r="AL94" s="232">
        <f t="shared" si="1"/>
        <v>0</v>
      </c>
    </row>
    <row r="95" spans="1:38">
      <c r="A95" s="243"/>
      <c r="B95" s="166"/>
      <c r="C95" s="167"/>
      <c r="D95" s="166"/>
      <c r="E95" s="168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  <c r="R95" s="230"/>
      <c r="S95" s="230"/>
      <c r="T95" s="230"/>
      <c r="U95" s="230"/>
      <c r="V95" s="230"/>
      <c r="W95" s="230"/>
      <c r="X95" s="230"/>
      <c r="Y95" s="230"/>
      <c r="Z95" s="328"/>
      <c r="AA95" s="241"/>
      <c r="AB95" s="241"/>
      <c r="AC95" s="241"/>
      <c r="AD95" s="241"/>
      <c r="AE95" s="241"/>
      <c r="AF95" s="241"/>
      <c r="AG95" s="241"/>
      <c r="AH95" s="241"/>
      <c r="AI95" s="241"/>
      <c r="AJ95" s="241"/>
      <c r="AK95" s="241"/>
      <c r="AL95" s="232">
        <f t="shared" si="1"/>
        <v>0</v>
      </c>
    </row>
    <row r="96" spans="1:38">
      <c r="A96" s="245"/>
      <c r="B96" s="166"/>
      <c r="C96" s="246"/>
      <c r="D96" s="247"/>
      <c r="E96" s="248"/>
      <c r="F96" s="230" t="s">
        <v>64</v>
      </c>
      <c r="G96" s="230"/>
      <c r="H96" s="230"/>
      <c r="I96" s="230"/>
      <c r="J96" s="230"/>
      <c r="K96" s="230"/>
      <c r="L96" s="230"/>
      <c r="M96" s="230"/>
      <c r="N96" s="230"/>
      <c r="O96" s="230"/>
      <c r="P96" s="230"/>
      <c r="Q96" s="230"/>
      <c r="R96" s="230" t="s">
        <v>64</v>
      </c>
      <c r="S96" s="230"/>
      <c r="T96" s="230"/>
      <c r="U96" s="230"/>
      <c r="V96" s="230"/>
      <c r="W96" s="230"/>
      <c r="X96" s="230"/>
      <c r="Y96" s="230"/>
      <c r="Z96" s="328"/>
      <c r="AA96" s="241" t="s">
        <v>64</v>
      </c>
      <c r="AB96" s="241"/>
      <c r="AC96" s="241" t="s">
        <v>64</v>
      </c>
      <c r="AD96" s="241"/>
      <c r="AE96" s="241"/>
      <c r="AF96" s="241"/>
      <c r="AG96" s="241"/>
      <c r="AH96" s="241"/>
      <c r="AI96" s="241"/>
      <c r="AJ96" s="241"/>
      <c r="AK96" s="241"/>
      <c r="AL96" s="232">
        <f t="shared" si="1"/>
        <v>0</v>
      </c>
    </row>
    <row r="97" spans="1:38" s="54" customFormat="1">
      <c r="A97" s="55"/>
      <c r="B97" s="55"/>
      <c r="C97" s="63"/>
      <c r="D97" s="56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4"/>
      <c r="Z97" s="234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5"/>
      <c r="AL97" s="236"/>
    </row>
    <row r="98" spans="1:38">
      <c r="A98" s="55"/>
      <c r="B98" s="55"/>
      <c r="C98" s="63"/>
      <c r="D98" s="56"/>
      <c r="E98" s="177" t="s">
        <v>7</v>
      </c>
      <c r="F98" s="237">
        <f>SUM(F6:F96)</f>
        <v>0</v>
      </c>
      <c r="G98" s="237">
        <f>SUM(G6:G96)</f>
        <v>0</v>
      </c>
      <c r="H98" s="237">
        <f t="shared" ref="H98:Y98" si="2">SUM(H6:H96)</f>
        <v>0</v>
      </c>
      <c r="I98" s="237">
        <f t="shared" si="2"/>
        <v>0</v>
      </c>
      <c r="J98" s="237">
        <f t="shared" si="2"/>
        <v>0</v>
      </c>
      <c r="K98" s="237">
        <f t="shared" si="2"/>
        <v>0</v>
      </c>
      <c r="L98" s="237">
        <f t="shared" si="2"/>
        <v>0</v>
      </c>
      <c r="M98" s="237">
        <f t="shared" si="2"/>
        <v>0</v>
      </c>
      <c r="N98" s="237">
        <f t="shared" si="2"/>
        <v>0</v>
      </c>
      <c r="O98" s="237">
        <f t="shared" si="2"/>
        <v>0</v>
      </c>
      <c r="P98" s="237">
        <f t="shared" si="2"/>
        <v>0</v>
      </c>
      <c r="Q98" s="237">
        <f t="shared" si="2"/>
        <v>0</v>
      </c>
      <c r="R98" s="237">
        <f t="shared" si="2"/>
        <v>0</v>
      </c>
      <c r="S98" s="237">
        <f t="shared" si="2"/>
        <v>0</v>
      </c>
      <c r="T98" s="237">
        <f t="shared" si="2"/>
        <v>0</v>
      </c>
      <c r="U98" s="237">
        <f t="shared" si="2"/>
        <v>0</v>
      </c>
      <c r="V98" s="237">
        <f t="shared" si="2"/>
        <v>0</v>
      </c>
      <c r="W98" s="237">
        <f t="shared" si="2"/>
        <v>0</v>
      </c>
      <c r="X98" s="237">
        <f t="shared" si="2"/>
        <v>0</v>
      </c>
      <c r="Y98" s="237">
        <f t="shared" si="2"/>
        <v>0</v>
      </c>
      <c r="Z98" s="242"/>
      <c r="AA98" s="239">
        <f t="shared" ref="AA98:AK98" si="3">SUM(AA6:AA96)</f>
        <v>0</v>
      </c>
      <c r="AB98" s="239">
        <f t="shared" si="3"/>
        <v>0</v>
      </c>
      <c r="AC98" s="239">
        <f t="shared" si="3"/>
        <v>0</v>
      </c>
      <c r="AD98" s="239">
        <f t="shared" si="3"/>
        <v>0</v>
      </c>
      <c r="AE98" s="239">
        <f t="shared" si="3"/>
        <v>0</v>
      </c>
      <c r="AF98" s="239">
        <f t="shared" si="3"/>
        <v>0</v>
      </c>
      <c r="AG98" s="239">
        <f t="shared" si="3"/>
        <v>0</v>
      </c>
      <c r="AH98" s="239">
        <f t="shared" si="3"/>
        <v>0</v>
      </c>
      <c r="AI98" s="239">
        <f t="shared" si="3"/>
        <v>0</v>
      </c>
      <c r="AJ98" s="239">
        <f t="shared" si="3"/>
        <v>0</v>
      </c>
      <c r="AK98" s="239">
        <f t="shared" si="3"/>
        <v>0</v>
      </c>
      <c r="AL98" s="240">
        <f>IF(OR(SUM(F98:Y98)&gt;0,SUM(AA98:AK98)&gt;0),E3+SUM(AA98:AK98)-SUM(F98:Y98)-(Y98+X98)+(AK98+AJ98),0)</f>
        <v>0</v>
      </c>
    </row>
    <row r="99" spans="1:38" s="54" customFormat="1">
      <c r="A99" s="55"/>
      <c r="B99" s="55"/>
      <c r="C99" s="63"/>
      <c r="D99" s="56"/>
      <c r="F99" s="53"/>
      <c r="G99" s="53"/>
      <c r="H99" s="76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16"/>
      <c r="Z99" s="16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</row>
    <row r="100" spans="1:38" s="54" customFormat="1">
      <c r="A100" s="55"/>
      <c r="B100" s="55"/>
      <c r="C100" s="63"/>
      <c r="D100" s="56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16"/>
      <c r="Z100" s="16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</row>
    <row r="101" spans="1:38" s="54" customFormat="1">
      <c r="A101" s="55"/>
      <c r="B101" s="55"/>
      <c r="C101" s="63"/>
      <c r="D101" s="56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16"/>
      <c r="Z101" s="16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</row>
    <row r="102" spans="1:38" s="54" customFormat="1">
      <c r="A102" s="55"/>
      <c r="B102" s="55"/>
      <c r="C102" s="63"/>
      <c r="D102" s="56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16"/>
      <c r="Z102" s="16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</row>
    <row r="103" spans="1:38" s="54" customFormat="1">
      <c r="A103" s="55"/>
      <c r="B103" s="55"/>
      <c r="C103" s="63"/>
      <c r="D103" s="56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16"/>
      <c r="Z103" s="16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</row>
    <row r="104" spans="1:38" s="54" customFormat="1">
      <c r="A104" s="55"/>
      <c r="B104" s="55"/>
      <c r="C104" s="63"/>
      <c r="D104" s="56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16"/>
      <c r="Z104" s="16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</row>
    <row r="105" spans="1:38" s="54" customFormat="1">
      <c r="A105" s="55"/>
      <c r="B105" s="55"/>
      <c r="C105" s="63"/>
      <c r="D105" s="56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16"/>
      <c r="Z105" s="16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</row>
    <row r="106" spans="1:38" s="54" customFormat="1">
      <c r="A106" s="55"/>
      <c r="B106" s="55"/>
      <c r="C106" s="63"/>
      <c r="D106" s="56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16"/>
      <c r="Z106" s="16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</row>
    <row r="107" spans="1:38" s="54" customFormat="1">
      <c r="A107" s="55"/>
      <c r="B107" s="55"/>
      <c r="C107" s="63"/>
      <c r="D107" s="56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16"/>
      <c r="Z107" s="16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</row>
    <row r="108" spans="1:38" s="54" customFormat="1">
      <c r="A108" s="55"/>
      <c r="B108" s="55"/>
      <c r="C108" s="63"/>
      <c r="D108" s="56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16"/>
      <c r="Z108" s="16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</row>
    <row r="109" spans="1:38" s="54" customFormat="1">
      <c r="A109" s="55"/>
      <c r="B109" s="55"/>
      <c r="C109" s="63"/>
      <c r="D109" s="56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16"/>
      <c r="Z109" s="16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</row>
    <row r="110" spans="1:38" s="54" customFormat="1">
      <c r="A110" s="55"/>
      <c r="B110" s="55"/>
      <c r="C110" s="63"/>
      <c r="D110" s="56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16"/>
      <c r="Z110" s="16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</row>
    <row r="111" spans="1:38" s="54" customFormat="1">
      <c r="A111" s="55"/>
      <c r="B111" s="55"/>
      <c r="C111" s="63"/>
      <c r="D111" s="56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16"/>
      <c r="Z111" s="16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</row>
    <row r="112" spans="1:38" s="54" customFormat="1">
      <c r="A112" s="55"/>
      <c r="B112" s="55"/>
      <c r="C112" s="63"/>
      <c r="D112" s="56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16"/>
      <c r="Z112" s="16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</row>
    <row r="113" spans="1:37" s="54" customFormat="1">
      <c r="A113" s="55"/>
      <c r="B113" s="55"/>
      <c r="C113" s="63"/>
      <c r="D113" s="56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16"/>
      <c r="Z113" s="16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</row>
    <row r="114" spans="1:37" s="54" customFormat="1">
      <c r="A114" s="55"/>
      <c r="B114" s="55"/>
      <c r="C114" s="63"/>
      <c r="D114" s="56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16"/>
      <c r="Z114" s="16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</row>
    <row r="115" spans="1:37" s="54" customFormat="1">
      <c r="A115" s="55"/>
      <c r="B115" s="55"/>
      <c r="C115" s="63"/>
      <c r="D115" s="56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16"/>
      <c r="Z115" s="16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</row>
    <row r="116" spans="1:37" s="54" customFormat="1">
      <c r="A116" s="55"/>
      <c r="B116" s="55"/>
      <c r="C116" s="63"/>
      <c r="D116" s="56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16"/>
      <c r="Z116" s="16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</row>
    <row r="117" spans="1:37" s="54" customFormat="1">
      <c r="A117" s="55"/>
      <c r="B117" s="55"/>
      <c r="C117" s="63"/>
      <c r="D117" s="56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16"/>
      <c r="Z117" s="16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</row>
    <row r="118" spans="1:37" s="54" customFormat="1">
      <c r="A118" s="55"/>
      <c r="B118" s="55"/>
      <c r="C118" s="63"/>
      <c r="D118" s="56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16"/>
      <c r="Z118" s="16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</row>
    <row r="119" spans="1:37" s="54" customFormat="1">
      <c r="A119" s="55"/>
      <c r="B119" s="55"/>
      <c r="C119" s="63"/>
      <c r="D119" s="56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16"/>
      <c r="Z119" s="16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</row>
    <row r="120" spans="1:37" s="54" customFormat="1">
      <c r="A120" s="55"/>
      <c r="B120" s="55"/>
      <c r="C120" s="63"/>
      <c r="D120" s="56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16"/>
      <c r="Z120" s="16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</row>
    <row r="121" spans="1:37" s="54" customFormat="1">
      <c r="A121" s="55"/>
      <c r="B121" s="55"/>
      <c r="C121" s="63"/>
      <c r="D121" s="56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16"/>
      <c r="Z121" s="16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</row>
    <row r="122" spans="1:37" s="54" customFormat="1">
      <c r="A122" s="55"/>
      <c r="B122" s="55"/>
      <c r="C122" s="63"/>
      <c r="D122" s="56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16"/>
      <c r="Z122" s="16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</row>
    <row r="123" spans="1:37" s="54" customFormat="1">
      <c r="A123" s="55"/>
      <c r="B123" s="55"/>
      <c r="C123" s="63"/>
      <c r="D123" s="56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16"/>
      <c r="Z123" s="16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</row>
    <row r="124" spans="1:37" s="54" customFormat="1">
      <c r="A124" s="55"/>
      <c r="B124" s="55"/>
      <c r="C124" s="63"/>
      <c r="D124" s="56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16"/>
      <c r="Z124" s="16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</row>
    <row r="125" spans="1:37" s="54" customFormat="1">
      <c r="A125" s="55"/>
      <c r="B125" s="55"/>
      <c r="C125" s="63"/>
      <c r="D125" s="56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16"/>
      <c r="Z125" s="16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</row>
    <row r="126" spans="1:37" s="54" customFormat="1">
      <c r="A126" s="55"/>
      <c r="B126" s="55"/>
      <c r="C126" s="63"/>
      <c r="D126" s="56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16"/>
      <c r="Z126" s="16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</row>
    <row r="127" spans="1:37" s="54" customFormat="1">
      <c r="A127" s="55"/>
      <c r="B127" s="55"/>
      <c r="C127" s="63"/>
      <c r="D127" s="56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16"/>
      <c r="Z127" s="16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</row>
    <row r="128" spans="1:37" s="54" customFormat="1">
      <c r="A128" s="55"/>
      <c r="B128" s="55"/>
      <c r="C128" s="63"/>
      <c r="D128" s="56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16"/>
      <c r="Z128" s="16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</row>
    <row r="129" spans="1:37" s="54" customFormat="1">
      <c r="A129" s="55"/>
      <c r="B129" s="55"/>
      <c r="C129" s="63"/>
      <c r="D129" s="56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16"/>
      <c r="Z129" s="16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</row>
    <row r="130" spans="1:37" s="54" customFormat="1">
      <c r="A130" s="55"/>
      <c r="B130" s="55"/>
      <c r="C130" s="63"/>
      <c r="D130" s="56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16"/>
      <c r="Z130" s="16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</row>
    <row r="131" spans="1:37" s="54" customFormat="1">
      <c r="A131" s="55"/>
      <c r="B131" s="55"/>
      <c r="C131" s="63"/>
      <c r="D131" s="56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16"/>
      <c r="Z131" s="16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</row>
    <row r="132" spans="1:37" s="54" customFormat="1">
      <c r="A132" s="55"/>
      <c r="B132" s="55"/>
      <c r="C132" s="63"/>
      <c r="D132" s="56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16"/>
      <c r="Z132" s="16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</row>
    <row r="133" spans="1:37" s="54" customFormat="1">
      <c r="A133" s="55"/>
      <c r="B133" s="55"/>
      <c r="C133" s="63"/>
      <c r="D133" s="56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16"/>
      <c r="Z133" s="16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</row>
    <row r="134" spans="1:37" s="54" customFormat="1">
      <c r="A134" s="55"/>
      <c r="B134" s="55"/>
      <c r="C134" s="63"/>
      <c r="D134" s="56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16"/>
      <c r="Z134" s="16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</row>
    <row r="135" spans="1:37" s="54" customFormat="1">
      <c r="A135" s="55"/>
      <c r="B135" s="55"/>
      <c r="C135" s="63"/>
      <c r="D135" s="56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16"/>
      <c r="Z135" s="16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</row>
    <row r="136" spans="1:37" s="54" customFormat="1">
      <c r="A136" s="55"/>
      <c r="B136" s="55"/>
      <c r="C136" s="63"/>
      <c r="D136" s="56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16"/>
      <c r="Z136" s="16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</row>
    <row r="137" spans="1:37" s="54" customFormat="1">
      <c r="A137" s="55"/>
      <c r="B137" s="55"/>
      <c r="C137" s="63"/>
      <c r="D137" s="56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16"/>
      <c r="Z137" s="16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</row>
    <row r="138" spans="1:37" s="54" customFormat="1">
      <c r="A138" s="55"/>
      <c r="B138" s="55"/>
      <c r="C138" s="63"/>
      <c r="D138" s="56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16"/>
      <c r="Z138" s="16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</row>
    <row r="139" spans="1:37" s="54" customFormat="1">
      <c r="A139" s="55"/>
      <c r="B139" s="55"/>
      <c r="C139" s="63"/>
      <c r="D139" s="56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16"/>
      <c r="Z139" s="16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</row>
    <row r="140" spans="1:37" s="54" customFormat="1">
      <c r="A140" s="55"/>
      <c r="B140" s="55"/>
      <c r="C140" s="63"/>
      <c r="D140" s="56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16"/>
      <c r="Z140" s="16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</row>
    <row r="141" spans="1:37" s="54" customFormat="1">
      <c r="A141" s="55"/>
      <c r="B141" s="55"/>
      <c r="C141" s="63"/>
      <c r="D141" s="56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16"/>
      <c r="Z141" s="16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</row>
    <row r="142" spans="1:37" s="54" customFormat="1">
      <c r="A142" s="55"/>
      <c r="B142" s="55"/>
      <c r="C142" s="63"/>
      <c r="D142" s="56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16"/>
      <c r="Z142" s="16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</row>
    <row r="143" spans="1:37" s="54" customFormat="1">
      <c r="A143" s="55"/>
      <c r="B143" s="55"/>
      <c r="C143" s="63"/>
      <c r="D143" s="56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16"/>
      <c r="Z143" s="16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</row>
    <row r="144" spans="1:37" s="54" customFormat="1">
      <c r="A144" s="55"/>
      <c r="B144" s="55"/>
      <c r="C144" s="63"/>
      <c r="D144" s="56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16"/>
      <c r="Z144" s="16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</row>
    <row r="145" spans="1:37" s="54" customFormat="1">
      <c r="A145" s="55"/>
      <c r="B145" s="55"/>
      <c r="C145" s="63"/>
      <c r="D145" s="56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16"/>
      <c r="Z145" s="16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</row>
    <row r="146" spans="1:37" s="54" customFormat="1">
      <c r="A146" s="55"/>
      <c r="B146" s="55"/>
      <c r="C146" s="63"/>
      <c r="D146" s="56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16"/>
      <c r="Z146" s="16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</row>
    <row r="147" spans="1:37" s="54" customFormat="1">
      <c r="A147" s="55"/>
      <c r="B147" s="55"/>
      <c r="C147" s="63"/>
      <c r="D147" s="56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16"/>
      <c r="Z147" s="16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</row>
    <row r="148" spans="1:37" s="54" customFormat="1">
      <c r="A148" s="55"/>
      <c r="B148" s="55"/>
      <c r="C148" s="63"/>
      <c r="D148" s="56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16"/>
      <c r="Z148" s="16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</row>
    <row r="149" spans="1:37" s="54" customFormat="1">
      <c r="A149" s="55"/>
      <c r="B149" s="55"/>
      <c r="C149" s="63"/>
      <c r="D149" s="56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16"/>
      <c r="Z149" s="16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</row>
    <row r="150" spans="1:37" s="54" customFormat="1">
      <c r="A150" s="55"/>
      <c r="B150" s="55"/>
      <c r="C150" s="63"/>
      <c r="D150" s="56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16"/>
      <c r="Z150" s="16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</row>
    <row r="151" spans="1:37" s="54" customFormat="1">
      <c r="A151" s="55"/>
      <c r="B151" s="55"/>
      <c r="C151" s="63"/>
      <c r="D151" s="56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16"/>
      <c r="Z151" s="16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</row>
    <row r="152" spans="1:37" s="54" customFormat="1">
      <c r="A152" s="55"/>
      <c r="B152" s="55"/>
      <c r="C152" s="63"/>
      <c r="D152" s="56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16"/>
      <c r="Z152" s="16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</row>
    <row r="153" spans="1:37" s="54" customFormat="1">
      <c r="A153" s="55"/>
      <c r="B153" s="55"/>
      <c r="C153" s="63"/>
      <c r="D153" s="56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16"/>
      <c r="Z153" s="16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</row>
    <row r="154" spans="1:37" s="54" customFormat="1">
      <c r="A154" s="55"/>
      <c r="B154" s="55"/>
      <c r="C154" s="63"/>
      <c r="D154" s="56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16"/>
      <c r="Z154" s="16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</row>
    <row r="155" spans="1:37" s="54" customFormat="1">
      <c r="A155" s="55"/>
      <c r="B155" s="55"/>
      <c r="C155" s="63"/>
      <c r="D155" s="56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16"/>
      <c r="Z155" s="16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</row>
    <row r="156" spans="1:37" s="54" customFormat="1">
      <c r="A156" s="55"/>
      <c r="B156" s="55"/>
      <c r="C156" s="63"/>
      <c r="D156" s="56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16"/>
      <c r="Z156" s="16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</row>
    <row r="157" spans="1:37" s="54" customFormat="1">
      <c r="A157" s="55"/>
      <c r="B157" s="55"/>
      <c r="C157" s="63"/>
      <c r="D157" s="56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16"/>
      <c r="Z157" s="16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</row>
    <row r="158" spans="1:37" s="54" customFormat="1">
      <c r="A158" s="55"/>
      <c r="B158" s="55"/>
      <c r="C158" s="63"/>
      <c r="D158" s="56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16"/>
      <c r="Z158" s="16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</row>
    <row r="159" spans="1:37" s="54" customFormat="1">
      <c r="A159" s="55"/>
      <c r="B159" s="55"/>
      <c r="C159" s="63"/>
      <c r="D159" s="56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16"/>
      <c r="Z159" s="16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</row>
    <row r="160" spans="1:37" s="54" customFormat="1">
      <c r="A160" s="55"/>
      <c r="B160" s="55"/>
      <c r="C160" s="63"/>
      <c r="D160" s="56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16"/>
      <c r="Z160" s="16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</row>
    <row r="161" spans="1:37" s="54" customFormat="1">
      <c r="A161" s="55"/>
      <c r="B161" s="55"/>
      <c r="C161" s="63"/>
      <c r="D161" s="56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16"/>
      <c r="Z161" s="16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</row>
    <row r="162" spans="1:37" s="54" customFormat="1">
      <c r="A162" s="55"/>
      <c r="B162" s="55"/>
      <c r="C162" s="63"/>
      <c r="D162" s="56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16"/>
      <c r="Z162" s="16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</row>
    <row r="163" spans="1:37" s="54" customFormat="1">
      <c r="A163" s="55"/>
      <c r="B163" s="55"/>
      <c r="C163" s="63"/>
      <c r="D163" s="56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16"/>
      <c r="Z163" s="16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</row>
    <row r="164" spans="1:37" s="54" customFormat="1">
      <c r="A164" s="55"/>
      <c r="B164" s="55"/>
      <c r="C164" s="63"/>
      <c r="D164" s="56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16"/>
      <c r="Z164" s="16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</row>
    <row r="165" spans="1:37" s="54" customFormat="1">
      <c r="A165" s="55"/>
      <c r="B165" s="55"/>
      <c r="C165" s="63"/>
      <c r="D165" s="56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16"/>
      <c r="Z165" s="16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</row>
    <row r="166" spans="1:37" s="54" customFormat="1">
      <c r="A166" s="55"/>
      <c r="B166" s="55"/>
      <c r="C166" s="63"/>
      <c r="D166" s="56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16"/>
      <c r="Z166" s="16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</row>
    <row r="167" spans="1:37" s="54" customFormat="1">
      <c r="A167" s="55"/>
      <c r="B167" s="55"/>
      <c r="C167" s="63"/>
      <c r="D167" s="56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16"/>
      <c r="Z167" s="16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</row>
    <row r="168" spans="1:37" s="54" customFormat="1">
      <c r="A168" s="55"/>
      <c r="B168" s="55"/>
      <c r="C168" s="63"/>
      <c r="D168" s="56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16"/>
      <c r="Z168" s="16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</row>
    <row r="169" spans="1:37" s="54" customFormat="1">
      <c r="A169" s="55"/>
      <c r="B169" s="55"/>
      <c r="C169" s="63"/>
      <c r="D169" s="56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16"/>
      <c r="Z169" s="16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</row>
    <row r="170" spans="1:37" s="54" customFormat="1">
      <c r="A170" s="55"/>
      <c r="B170" s="55"/>
      <c r="C170" s="63"/>
      <c r="D170" s="56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16"/>
      <c r="Z170" s="16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</row>
    <row r="171" spans="1:37" s="54" customFormat="1">
      <c r="A171" s="55"/>
      <c r="B171" s="55"/>
      <c r="C171" s="63"/>
      <c r="D171" s="56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16"/>
      <c r="Z171" s="16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</row>
    <row r="172" spans="1:37" s="54" customFormat="1">
      <c r="A172" s="55"/>
      <c r="B172" s="55"/>
      <c r="C172" s="63"/>
      <c r="D172" s="56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16"/>
      <c r="Z172" s="16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</row>
    <row r="173" spans="1:37" s="54" customFormat="1">
      <c r="A173" s="55"/>
      <c r="B173" s="55"/>
      <c r="C173" s="63"/>
      <c r="D173" s="56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16"/>
      <c r="Z173" s="16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</row>
    <row r="174" spans="1:37" s="54" customFormat="1">
      <c r="A174" s="55"/>
      <c r="B174" s="55"/>
      <c r="C174" s="63"/>
      <c r="D174" s="56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16"/>
      <c r="Z174" s="16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</row>
    <row r="175" spans="1:37" s="54" customFormat="1">
      <c r="A175" s="55"/>
      <c r="B175" s="55"/>
      <c r="C175" s="63"/>
      <c r="D175" s="56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16"/>
      <c r="Z175" s="16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</row>
    <row r="176" spans="1:37" s="54" customFormat="1">
      <c r="A176" s="55"/>
      <c r="B176" s="55"/>
      <c r="C176" s="63"/>
      <c r="D176" s="56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16"/>
      <c r="Z176" s="16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</row>
    <row r="177" spans="1:37" s="54" customFormat="1">
      <c r="A177" s="55"/>
      <c r="B177" s="55"/>
      <c r="C177" s="63"/>
      <c r="D177" s="56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16"/>
      <c r="Z177" s="16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</row>
    <row r="178" spans="1:37" s="54" customFormat="1">
      <c r="A178" s="55"/>
      <c r="B178" s="55"/>
      <c r="C178" s="63"/>
      <c r="D178" s="56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16"/>
      <c r="Z178" s="16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</row>
    <row r="179" spans="1:37" s="54" customFormat="1">
      <c r="A179" s="55"/>
      <c r="B179" s="55"/>
      <c r="C179" s="63"/>
      <c r="D179" s="56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16"/>
      <c r="Z179" s="16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</row>
    <row r="180" spans="1:37" s="54" customFormat="1">
      <c r="A180" s="55"/>
      <c r="B180" s="55"/>
      <c r="C180" s="63"/>
      <c r="D180" s="56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16"/>
      <c r="Z180" s="16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</row>
    <row r="181" spans="1:37" s="54" customFormat="1">
      <c r="A181" s="55"/>
      <c r="B181" s="55"/>
      <c r="C181" s="63"/>
      <c r="D181" s="56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16"/>
      <c r="Z181" s="16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</row>
    <row r="182" spans="1:37" s="54" customFormat="1">
      <c r="A182" s="55"/>
      <c r="B182" s="55"/>
      <c r="C182" s="63"/>
      <c r="D182" s="56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16"/>
      <c r="Z182" s="16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</row>
    <row r="183" spans="1:37" s="54" customFormat="1">
      <c r="A183" s="55"/>
      <c r="B183" s="55"/>
      <c r="C183" s="63"/>
      <c r="D183" s="56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16"/>
      <c r="Z183" s="16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</row>
    <row r="184" spans="1:37" s="54" customFormat="1">
      <c r="A184" s="55"/>
      <c r="B184" s="55"/>
      <c r="C184" s="63"/>
      <c r="D184" s="56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16"/>
      <c r="Z184" s="16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</row>
    <row r="185" spans="1:37" s="54" customFormat="1">
      <c r="A185" s="55"/>
      <c r="B185" s="55"/>
      <c r="C185" s="63"/>
      <c r="D185" s="56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16"/>
      <c r="Z185" s="16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</row>
    <row r="186" spans="1:37" s="54" customFormat="1">
      <c r="A186" s="55"/>
      <c r="B186" s="55"/>
      <c r="C186" s="63"/>
      <c r="D186" s="56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16"/>
      <c r="Z186" s="16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</row>
    <row r="187" spans="1:37" s="54" customFormat="1">
      <c r="A187" s="55"/>
      <c r="B187" s="55"/>
      <c r="C187" s="63"/>
      <c r="D187" s="56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16"/>
      <c r="Z187" s="16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</row>
    <row r="188" spans="1:37" s="54" customFormat="1">
      <c r="A188" s="55"/>
      <c r="B188" s="55"/>
      <c r="C188" s="63"/>
      <c r="D188" s="56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16"/>
      <c r="Z188" s="16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</row>
    <row r="189" spans="1:37" s="54" customFormat="1">
      <c r="A189" s="55"/>
      <c r="B189" s="55"/>
      <c r="C189" s="63"/>
      <c r="D189" s="56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16"/>
      <c r="Z189" s="16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</row>
    <row r="190" spans="1:37" s="54" customFormat="1">
      <c r="A190" s="55"/>
      <c r="B190" s="55"/>
      <c r="C190" s="63"/>
      <c r="D190" s="56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16"/>
      <c r="Z190" s="16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</row>
    <row r="191" spans="1:37" s="54" customFormat="1">
      <c r="A191" s="55"/>
      <c r="B191" s="55"/>
      <c r="C191" s="63"/>
      <c r="D191" s="56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16"/>
      <c r="Z191" s="16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53"/>
    </row>
    <row r="192" spans="1:37" s="54" customFormat="1">
      <c r="A192" s="55"/>
      <c r="B192" s="55"/>
      <c r="C192" s="63"/>
      <c r="D192" s="56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16"/>
      <c r="Z192" s="16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</row>
    <row r="193" spans="1:37" s="54" customFormat="1">
      <c r="A193" s="55"/>
      <c r="B193" s="55"/>
      <c r="C193" s="63"/>
      <c r="D193" s="56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16"/>
      <c r="Z193" s="16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/>
    </row>
    <row r="194" spans="1:37" s="54" customFormat="1">
      <c r="A194" s="55"/>
      <c r="B194" s="55"/>
      <c r="C194" s="63"/>
      <c r="D194" s="56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16"/>
      <c r="Z194" s="16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3"/>
    </row>
    <row r="195" spans="1:37" s="54" customFormat="1">
      <c r="A195" s="55"/>
      <c r="B195" s="55"/>
      <c r="C195" s="63"/>
      <c r="D195" s="56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16"/>
      <c r="Z195" s="16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53"/>
    </row>
    <row r="196" spans="1:37" s="54" customFormat="1">
      <c r="A196" s="55"/>
      <c r="B196" s="55"/>
      <c r="C196" s="63"/>
      <c r="D196" s="56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16"/>
      <c r="Z196" s="16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53"/>
    </row>
    <row r="197" spans="1:37" s="54" customFormat="1">
      <c r="A197" s="55"/>
      <c r="B197" s="55"/>
      <c r="C197" s="63"/>
      <c r="D197" s="56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16"/>
      <c r="Z197" s="16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53"/>
    </row>
    <row r="198" spans="1:37" s="54" customFormat="1">
      <c r="A198" s="55"/>
      <c r="B198" s="55"/>
      <c r="C198" s="63"/>
      <c r="D198" s="56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16"/>
      <c r="Z198" s="16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53"/>
    </row>
    <row r="199" spans="1:37" s="54" customFormat="1">
      <c r="A199" s="55"/>
      <c r="B199" s="55"/>
      <c r="C199" s="63"/>
      <c r="D199" s="56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16"/>
      <c r="Z199" s="16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 s="53"/>
    </row>
    <row r="200" spans="1:37" s="54" customFormat="1">
      <c r="A200" s="55"/>
      <c r="B200" s="55"/>
      <c r="C200" s="63"/>
      <c r="D200" s="56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16"/>
      <c r="Z200" s="16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 s="53"/>
    </row>
    <row r="201" spans="1:37" s="54" customFormat="1">
      <c r="A201" s="55"/>
      <c r="B201" s="55"/>
      <c r="C201" s="63"/>
      <c r="D201" s="56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16"/>
      <c r="Z201" s="16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 s="53"/>
    </row>
    <row r="202" spans="1:37" s="54" customFormat="1">
      <c r="A202" s="55"/>
      <c r="B202" s="55"/>
      <c r="C202" s="63"/>
      <c r="D202" s="56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16"/>
      <c r="Z202" s="16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 s="53"/>
    </row>
    <row r="203" spans="1:37" s="54" customFormat="1">
      <c r="A203" s="55"/>
      <c r="B203" s="55"/>
      <c r="C203" s="63"/>
      <c r="D203" s="56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16"/>
      <c r="Z203" s="16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 s="53"/>
    </row>
    <row r="204" spans="1:37" s="54" customFormat="1">
      <c r="A204" s="55"/>
      <c r="B204" s="55"/>
      <c r="C204" s="63"/>
      <c r="D204" s="56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16"/>
      <c r="Z204" s="16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 s="53"/>
    </row>
    <row r="205" spans="1:37" s="54" customFormat="1">
      <c r="A205" s="55"/>
      <c r="B205" s="55"/>
      <c r="C205" s="63"/>
      <c r="D205" s="56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16"/>
      <c r="Z205" s="16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 s="53"/>
    </row>
    <row r="206" spans="1:37" s="54" customFormat="1">
      <c r="A206" s="55"/>
      <c r="B206" s="55"/>
      <c r="C206" s="63"/>
      <c r="D206" s="56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16"/>
      <c r="Z206" s="16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 s="53"/>
    </row>
    <row r="207" spans="1:37" s="54" customFormat="1">
      <c r="A207" s="55"/>
      <c r="B207" s="55"/>
      <c r="C207" s="63"/>
      <c r="D207" s="56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16"/>
      <c r="Z207" s="16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</row>
    <row r="208" spans="1:37" s="54" customFormat="1">
      <c r="A208" s="55"/>
      <c r="B208" s="55"/>
      <c r="C208" s="63"/>
      <c r="D208" s="56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16"/>
      <c r="Z208" s="16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/>
    </row>
    <row r="209" spans="3:26">
      <c r="C209" s="14"/>
      <c r="Y209" s="15"/>
      <c r="Z209" s="16"/>
    </row>
    <row r="210" spans="3:26">
      <c r="C210" s="14"/>
      <c r="Y210" s="15"/>
      <c r="Z210" s="16"/>
    </row>
    <row r="211" spans="3:26">
      <c r="C211" s="14"/>
      <c r="Y211" s="15"/>
      <c r="Z211" s="16"/>
    </row>
    <row r="212" spans="3:26">
      <c r="C212" s="14"/>
      <c r="Y212" s="15"/>
      <c r="Z212" s="16"/>
    </row>
    <row r="213" spans="3:26">
      <c r="C213" s="14"/>
      <c r="Y213" s="15"/>
      <c r="Z213" s="16"/>
    </row>
    <row r="214" spans="3:26">
      <c r="C214" s="14"/>
      <c r="Y214" s="15"/>
      <c r="Z214" s="16"/>
    </row>
    <row r="215" spans="3:26">
      <c r="C215" s="14"/>
      <c r="Y215" s="15"/>
      <c r="Z215" s="16"/>
    </row>
    <row r="216" spans="3:26">
      <c r="C216" s="14"/>
      <c r="Y216" s="15"/>
      <c r="Z216" s="16"/>
    </row>
    <row r="217" spans="3:26">
      <c r="C217" s="14"/>
      <c r="Y217" s="15"/>
      <c r="Z217" s="16"/>
    </row>
    <row r="218" spans="3:26">
      <c r="C218" s="14"/>
      <c r="Y218" s="15"/>
      <c r="Z218" s="16"/>
    </row>
    <row r="219" spans="3:26">
      <c r="C219" s="14"/>
      <c r="Y219" s="15"/>
      <c r="Z219" s="16"/>
    </row>
    <row r="220" spans="3:26">
      <c r="C220" s="14"/>
      <c r="Y220" s="15"/>
      <c r="Z220" s="16"/>
    </row>
    <row r="221" spans="3:26">
      <c r="C221" s="14"/>
      <c r="Y221" s="15"/>
      <c r="Z221" s="16"/>
    </row>
    <row r="222" spans="3:26">
      <c r="C222" s="14"/>
      <c r="Y222" s="15"/>
      <c r="Z222" s="16"/>
    </row>
    <row r="223" spans="3:26">
      <c r="C223" s="14"/>
      <c r="Y223" s="15"/>
      <c r="Z223" s="16"/>
    </row>
    <row r="224" spans="3:26">
      <c r="C224" s="14"/>
      <c r="Y224" s="15"/>
      <c r="Z224" s="16"/>
    </row>
    <row r="225" spans="3:26">
      <c r="C225" s="14"/>
      <c r="Y225" s="15"/>
      <c r="Z225" s="16"/>
    </row>
    <row r="226" spans="3:26">
      <c r="C226" s="14"/>
      <c r="Y226" s="15"/>
      <c r="Z226" s="16"/>
    </row>
    <row r="227" spans="3:26">
      <c r="C227" s="14"/>
      <c r="Y227" s="15"/>
      <c r="Z227" s="16"/>
    </row>
    <row r="228" spans="3:26">
      <c r="C228" s="14"/>
      <c r="Y228" s="15"/>
      <c r="Z228" s="16"/>
    </row>
    <row r="229" spans="3:26">
      <c r="C229" s="14"/>
      <c r="Y229" s="15"/>
      <c r="Z229" s="16"/>
    </row>
    <row r="230" spans="3:26">
      <c r="C230" s="14"/>
      <c r="Y230" s="15"/>
      <c r="Z230" s="16"/>
    </row>
    <row r="231" spans="3:26">
      <c r="C231" s="14"/>
      <c r="Y231" s="15"/>
      <c r="Z231" s="16"/>
    </row>
    <row r="232" spans="3:26">
      <c r="C232" s="14"/>
      <c r="Y232" s="15"/>
      <c r="Z232" s="16"/>
    </row>
    <row r="233" spans="3:26">
      <c r="C233" s="14"/>
      <c r="Y233" s="15"/>
      <c r="Z233" s="16"/>
    </row>
    <row r="234" spans="3:26">
      <c r="C234" s="14"/>
      <c r="Y234" s="15"/>
      <c r="Z234" s="16"/>
    </row>
    <row r="235" spans="3:26">
      <c r="C235" s="14"/>
      <c r="Y235" s="15"/>
      <c r="Z235" s="16"/>
    </row>
    <row r="236" spans="3:26">
      <c r="C236" s="14"/>
      <c r="Y236" s="15"/>
      <c r="Z236" s="16"/>
    </row>
    <row r="237" spans="3:26">
      <c r="C237" s="14"/>
      <c r="Y237" s="15"/>
      <c r="Z237" s="16"/>
    </row>
    <row r="238" spans="3:26">
      <c r="C238" s="14"/>
      <c r="Y238" s="15"/>
      <c r="Z238" s="16"/>
    </row>
    <row r="239" spans="3:26">
      <c r="C239" s="14"/>
      <c r="Y239" s="15"/>
      <c r="Z239" s="16"/>
    </row>
    <row r="240" spans="3:26">
      <c r="C240" s="14"/>
      <c r="Y240" s="15"/>
      <c r="Z240" s="16"/>
    </row>
    <row r="241" spans="3:26">
      <c r="C241" s="14"/>
      <c r="Y241" s="15"/>
      <c r="Z241" s="16"/>
    </row>
    <row r="242" spans="3:26">
      <c r="C242" s="14"/>
      <c r="Y242" s="15"/>
      <c r="Z242" s="16"/>
    </row>
    <row r="243" spans="3:26">
      <c r="C243" s="14"/>
      <c r="Y243" s="15"/>
      <c r="Z243" s="16"/>
    </row>
    <row r="244" spans="3:26">
      <c r="C244" s="14"/>
      <c r="Y244" s="15"/>
      <c r="Z244" s="16"/>
    </row>
    <row r="245" spans="3:26">
      <c r="C245" s="14"/>
      <c r="Y245" s="15"/>
      <c r="Z245" s="16"/>
    </row>
    <row r="246" spans="3:26">
      <c r="C246" s="14"/>
      <c r="Y246" s="15"/>
      <c r="Z246" s="16"/>
    </row>
    <row r="247" spans="3:26">
      <c r="C247" s="14"/>
      <c r="Y247" s="15"/>
      <c r="Z247" s="16"/>
    </row>
    <row r="248" spans="3:26">
      <c r="C248" s="14"/>
      <c r="Y248" s="15"/>
      <c r="Z248" s="16"/>
    </row>
    <row r="249" spans="3:26">
      <c r="C249" s="14"/>
      <c r="Y249" s="15"/>
      <c r="Z249" s="16"/>
    </row>
    <row r="250" spans="3:26">
      <c r="C250" s="14"/>
      <c r="Y250" s="15"/>
      <c r="Z250" s="16"/>
    </row>
    <row r="251" spans="3:26">
      <c r="C251" s="14"/>
      <c r="Y251" s="15"/>
      <c r="Z251" s="16"/>
    </row>
    <row r="252" spans="3:26">
      <c r="C252" s="14"/>
      <c r="Y252" s="15"/>
      <c r="Z252" s="16"/>
    </row>
    <row r="253" spans="3:26">
      <c r="C253" s="14"/>
      <c r="Y253" s="15"/>
      <c r="Z253" s="16"/>
    </row>
    <row r="254" spans="3:26">
      <c r="C254" s="14"/>
      <c r="Y254" s="15"/>
      <c r="Z254" s="16"/>
    </row>
    <row r="255" spans="3:26">
      <c r="C255" s="14"/>
      <c r="Y255" s="15"/>
      <c r="Z255" s="16"/>
    </row>
    <row r="256" spans="3:26">
      <c r="C256" s="14"/>
      <c r="Y256" s="15"/>
      <c r="Z256" s="16"/>
    </row>
    <row r="257" spans="3:26">
      <c r="C257" s="14"/>
      <c r="Y257" s="15"/>
      <c r="Z257" s="16"/>
    </row>
    <row r="258" spans="3:26">
      <c r="C258" s="14"/>
      <c r="Y258" s="15"/>
      <c r="Z258" s="16"/>
    </row>
    <row r="259" spans="3:26">
      <c r="C259" s="14"/>
      <c r="Y259" s="15"/>
      <c r="Z259" s="16"/>
    </row>
    <row r="260" spans="3:26">
      <c r="C260" s="14"/>
      <c r="Y260" s="15"/>
      <c r="Z260" s="16"/>
    </row>
    <row r="261" spans="3:26">
      <c r="C261" s="14"/>
      <c r="Y261" s="15"/>
      <c r="Z261" s="16"/>
    </row>
    <row r="262" spans="3:26">
      <c r="C262" s="14"/>
      <c r="Y262" s="15"/>
      <c r="Z262" s="16"/>
    </row>
    <row r="263" spans="3:26">
      <c r="C263" s="14"/>
      <c r="Y263" s="15"/>
      <c r="Z263" s="16"/>
    </row>
    <row r="264" spans="3:26">
      <c r="C264" s="14"/>
      <c r="Y264" s="15"/>
      <c r="Z264" s="16"/>
    </row>
    <row r="265" spans="3:26">
      <c r="C265" s="14"/>
      <c r="Y265" s="15"/>
      <c r="Z265" s="16"/>
    </row>
    <row r="266" spans="3:26">
      <c r="C266" s="14"/>
      <c r="Y266" s="15"/>
      <c r="Z266" s="16"/>
    </row>
    <row r="267" spans="3:26">
      <c r="C267" s="14"/>
      <c r="Y267" s="15"/>
      <c r="Z267" s="16"/>
    </row>
    <row r="268" spans="3:26">
      <c r="C268" s="14"/>
      <c r="Y268" s="15"/>
      <c r="Z268" s="16"/>
    </row>
    <row r="269" spans="3:26">
      <c r="C269" s="14"/>
      <c r="Y269" s="15"/>
      <c r="Z269" s="16"/>
    </row>
    <row r="270" spans="3:26">
      <c r="C270" s="14"/>
      <c r="Y270" s="15"/>
      <c r="Z270" s="16"/>
    </row>
    <row r="271" spans="3:26">
      <c r="C271" s="14"/>
      <c r="Y271" s="15"/>
      <c r="Z271" s="16"/>
    </row>
    <row r="272" spans="3:26">
      <c r="C272" s="14"/>
      <c r="Y272" s="15"/>
      <c r="Z272" s="16"/>
    </row>
    <row r="273" spans="3:26">
      <c r="C273" s="14"/>
      <c r="Y273" s="15"/>
      <c r="Z273" s="16"/>
    </row>
    <row r="274" spans="3:26">
      <c r="C274" s="14"/>
      <c r="Y274" s="15"/>
      <c r="Z274" s="16"/>
    </row>
    <row r="275" spans="3:26">
      <c r="C275" s="14"/>
      <c r="Y275" s="15"/>
      <c r="Z275" s="16"/>
    </row>
    <row r="276" spans="3:26">
      <c r="C276" s="14"/>
      <c r="Y276" s="15"/>
      <c r="Z276" s="16"/>
    </row>
    <row r="277" spans="3:26">
      <c r="C277" s="14"/>
      <c r="Y277" s="15"/>
      <c r="Z277" s="16"/>
    </row>
    <row r="278" spans="3:26">
      <c r="C278" s="14"/>
      <c r="Y278" s="15"/>
      <c r="Z278" s="16"/>
    </row>
    <row r="279" spans="3:26">
      <c r="C279" s="14"/>
      <c r="Y279" s="15"/>
      <c r="Z279" s="16"/>
    </row>
    <row r="280" spans="3:26">
      <c r="C280" s="14"/>
      <c r="Y280" s="15"/>
      <c r="Z280" s="16"/>
    </row>
    <row r="281" spans="3:26">
      <c r="C281" s="14"/>
      <c r="Y281" s="15"/>
      <c r="Z281" s="16"/>
    </row>
    <row r="282" spans="3:26">
      <c r="C282" s="14"/>
      <c r="Y282" s="15"/>
      <c r="Z282" s="16"/>
    </row>
    <row r="283" spans="3:26">
      <c r="C283" s="14"/>
      <c r="Y283" s="15"/>
      <c r="Z283" s="16"/>
    </row>
    <row r="284" spans="3:26">
      <c r="C284" s="14"/>
      <c r="Y284" s="15"/>
      <c r="Z284" s="16"/>
    </row>
    <row r="285" spans="3:26">
      <c r="C285" s="14"/>
      <c r="Y285" s="15"/>
      <c r="Z285" s="16"/>
    </row>
    <row r="286" spans="3:26">
      <c r="C286" s="14"/>
      <c r="Y286" s="15"/>
      <c r="Z286" s="16"/>
    </row>
    <row r="287" spans="3:26">
      <c r="C287" s="14"/>
      <c r="Y287" s="15"/>
      <c r="Z287" s="16"/>
    </row>
    <row r="288" spans="3:26">
      <c r="C288" s="14"/>
      <c r="Y288" s="15"/>
      <c r="Z288" s="16"/>
    </row>
    <row r="289" spans="3:26">
      <c r="C289" s="14"/>
      <c r="Y289" s="15"/>
      <c r="Z289" s="16"/>
    </row>
    <row r="290" spans="3:26">
      <c r="C290" s="14"/>
      <c r="Y290" s="15"/>
      <c r="Z290" s="16"/>
    </row>
    <row r="291" spans="3:26">
      <c r="C291" s="14"/>
      <c r="Y291" s="15"/>
      <c r="Z291" s="16"/>
    </row>
    <row r="292" spans="3:26">
      <c r="C292" s="14"/>
      <c r="Y292" s="15"/>
      <c r="Z292" s="16"/>
    </row>
    <row r="293" spans="3:26">
      <c r="C293" s="14"/>
      <c r="Y293" s="15"/>
      <c r="Z293" s="16"/>
    </row>
    <row r="294" spans="3:26">
      <c r="C294" s="14"/>
      <c r="Y294" s="15"/>
      <c r="Z294" s="16"/>
    </row>
    <row r="295" spans="3:26">
      <c r="C295" s="14"/>
      <c r="Y295" s="15"/>
      <c r="Z295" s="16"/>
    </row>
    <row r="296" spans="3:26">
      <c r="C296" s="14"/>
      <c r="Y296" s="15"/>
      <c r="Z296" s="16"/>
    </row>
    <row r="297" spans="3:26">
      <c r="C297" s="14"/>
      <c r="Y297" s="15"/>
      <c r="Z297" s="16"/>
    </row>
    <row r="298" spans="3:26">
      <c r="C298" s="14"/>
      <c r="Y298" s="15"/>
      <c r="Z298" s="16"/>
    </row>
    <row r="299" spans="3:26">
      <c r="C299" s="14"/>
      <c r="Y299" s="15"/>
      <c r="Z299" s="16"/>
    </row>
    <row r="300" spans="3:26">
      <c r="C300" s="14"/>
      <c r="Y300" s="15"/>
      <c r="Z300" s="16"/>
    </row>
    <row r="301" spans="3:26">
      <c r="C301" s="14"/>
      <c r="Y301" s="15"/>
      <c r="Z301" s="16"/>
    </row>
    <row r="302" spans="3:26">
      <c r="C302" s="14"/>
      <c r="Y302" s="15"/>
      <c r="Z302" s="16"/>
    </row>
    <row r="303" spans="3:26">
      <c r="C303" s="14"/>
      <c r="Y303" s="15"/>
      <c r="Z303" s="16"/>
    </row>
    <row r="304" spans="3:26">
      <c r="C304" s="14"/>
      <c r="Y304" s="15"/>
      <c r="Z304" s="16"/>
    </row>
    <row r="305" spans="3:26">
      <c r="C305" s="14"/>
      <c r="Y305" s="15"/>
      <c r="Z305" s="16"/>
    </row>
    <row r="306" spans="3:26">
      <c r="C306" s="14"/>
      <c r="Y306" s="15"/>
      <c r="Z306" s="16"/>
    </row>
    <row r="307" spans="3:26">
      <c r="C307" s="14"/>
      <c r="Y307" s="15"/>
      <c r="Z307" s="16"/>
    </row>
    <row r="308" spans="3:26">
      <c r="C308" s="14"/>
      <c r="Y308" s="15"/>
      <c r="Z308" s="16"/>
    </row>
    <row r="309" spans="3:26">
      <c r="C309" s="14"/>
      <c r="Y309" s="15"/>
      <c r="Z309" s="16"/>
    </row>
    <row r="310" spans="3:26">
      <c r="C310" s="14"/>
      <c r="Y310" s="15"/>
      <c r="Z310" s="16"/>
    </row>
    <row r="311" spans="3:26">
      <c r="C311" s="14"/>
      <c r="Y311" s="15"/>
      <c r="Z311" s="16"/>
    </row>
    <row r="312" spans="3:26">
      <c r="C312" s="14"/>
      <c r="Y312" s="15"/>
      <c r="Z312" s="16"/>
    </row>
    <row r="313" spans="3:26">
      <c r="C313" s="14"/>
      <c r="Y313" s="15"/>
      <c r="Z313" s="16"/>
    </row>
    <row r="314" spans="3:26">
      <c r="C314" s="14"/>
      <c r="Y314" s="15"/>
      <c r="Z314" s="16"/>
    </row>
    <row r="315" spans="3:26">
      <c r="C315" s="14"/>
      <c r="Y315" s="15"/>
      <c r="Z315" s="16"/>
    </row>
    <row r="316" spans="3:26">
      <c r="C316" s="14"/>
      <c r="Y316" s="15"/>
      <c r="Z316" s="16"/>
    </row>
    <row r="317" spans="3:26">
      <c r="C317" s="14"/>
      <c r="Y317" s="15"/>
      <c r="Z317" s="16"/>
    </row>
    <row r="318" spans="3:26">
      <c r="C318" s="14"/>
      <c r="Y318" s="15"/>
      <c r="Z318" s="16"/>
    </row>
    <row r="319" spans="3:26">
      <c r="C319" s="14"/>
      <c r="Y319" s="15"/>
      <c r="Z319" s="16"/>
    </row>
    <row r="320" spans="3:26">
      <c r="C320" s="14"/>
      <c r="Y320" s="15"/>
      <c r="Z320" s="16"/>
    </row>
    <row r="321" spans="3:26">
      <c r="C321" s="14"/>
      <c r="Y321" s="15"/>
      <c r="Z321" s="16"/>
    </row>
    <row r="322" spans="3:26">
      <c r="C322" s="14"/>
      <c r="Y322" s="15"/>
      <c r="Z322" s="16"/>
    </row>
    <row r="323" spans="3:26">
      <c r="C323" s="14"/>
      <c r="Y323" s="15"/>
      <c r="Z323" s="16"/>
    </row>
    <row r="324" spans="3:26">
      <c r="C324" s="14"/>
      <c r="Y324" s="15"/>
      <c r="Z324" s="16"/>
    </row>
    <row r="325" spans="3:26">
      <c r="C325" s="14"/>
      <c r="Y325" s="15"/>
      <c r="Z325" s="16"/>
    </row>
    <row r="326" spans="3:26">
      <c r="C326" s="14"/>
      <c r="Y326" s="15"/>
      <c r="Z326" s="16"/>
    </row>
    <row r="327" spans="3:26">
      <c r="C327" s="14"/>
      <c r="Y327" s="15"/>
      <c r="Z327" s="16"/>
    </row>
    <row r="328" spans="3:26">
      <c r="C328" s="14"/>
      <c r="Y328" s="15"/>
      <c r="Z328" s="16"/>
    </row>
    <row r="329" spans="3:26">
      <c r="C329" s="14"/>
      <c r="Y329" s="15"/>
      <c r="Z329" s="16"/>
    </row>
    <row r="330" spans="3:26">
      <c r="C330" s="14"/>
      <c r="Y330" s="15"/>
      <c r="Z330" s="16"/>
    </row>
    <row r="331" spans="3:26">
      <c r="C331" s="14"/>
      <c r="Y331" s="15"/>
      <c r="Z331" s="16"/>
    </row>
    <row r="332" spans="3:26">
      <c r="C332" s="14"/>
      <c r="Y332" s="15"/>
      <c r="Z332" s="16"/>
    </row>
    <row r="333" spans="3:26">
      <c r="C333" s="14"/>
      <c r="Y333" s="15"/>
      <c r="Z333" s="16"/>
    </row>
    <row r="334" spans="3:26">
      <c r="C334" s="14"/>
      <c r="Y334" s="15"/>
      <c r="Z334" s="16"/>
    </row>
    <row r="335" spans="3:26">
      <c r="C335" s="14"/>
      <c r="Y335" s="15"/>
      <c r="Z335" s="16"/>
    </row>
    <row r="336" spans="3:26">
      <c r="C336" s="14"/>
      <c r="Y336" s="15"/>
      <c r="Z336" s="16"/>
    </row>
    <row r="337" spans="3:26">
      <c r="C337" s="14"/>
      <c r="Y337" s="15"/>
      <c r="Z337" s="16"/>
    </row>
    <row r="338" spans="3:26">
      <c r="C338" s="14"/>
      <c r="Y338" s="15"/>
      <c r="Z338" s="16"/>
    </row>
    <row r="339" spans="3:26">
      <c r="C339" s="14"/>
      <c r="Y339" s="15"/>
      <c r="Z339" s="16"/>
    </row>
    <row r="340" spans="3:26">
      <c r="C340" s="14"/>
      <c r="Y340" s="15"/>
      <c r="Z340" s="16"/>
    </row>
    <row r="341" spans="3:26">
      <c r="C341" s="14"/>
      <c r="Y341" s="15"/>
      <c r="Z341" s="16"/>
    </row>
    <row r="342" spans="3:26">
      <c r="C342" s="14"/>
      <c r="Y342" s="15"/>
      <c r="Z342" s="16"/>
    </row>
    <row r="343" spans="3:26">
      <c r="C343" s="14"/>
      <c r="Y343" s="15"/>
      <c r="Z343" s="16"/>
    </row>
    <row r="344" spans="3:26">
      <c r="C344" s="14"/>
      <c r="Y344" s="15"/>
      <c r="Z344" s="16"/>
    </row>
    <row r="345" spans="3:26">
      <c r="C345" s="14"/>
      <c r="Y345" s="15"/>
      <c r="Z345" s="16"/>
    </row>
    <row r="346" spans="3:26">
      <c r="C346" s="14"/>
      <c r="Y346" s="15"/>
      <c r="Z346" s="16"/>
    </row>
    <row r="347" spans="3:26">
      <c r="C347" s="14"/>
      <c r="Y347" s="15"/>
      <c r="Z347" s="16"/>
    </row>
    <row r="348" spans="3:26">
      <c r="C348" s="14"/>
      <c r="Y348" s="15"/>
      <c r="Z348" s="16"/>
    </row>
    <row r="349" spans="3:26">
      <c r="C349" s="14"/>
      <c r="Y349" s="15"/>
      <c r="Z349" s="16"/>
    </row>
    <row r="350" spans="3:26">
      <c r="C350" s="14"/>
      <c r="Y350" s="15"/>
      <c r="Z350" s="16"/>
    </row>
    <row r="351" spans="3:26">
      <c r="C351" s="14"/>
      <c r="Y351" s="15"/>
      <c r="Z351" s="16"/>
    </row>
    <row r="352" spans="3:26">
      <c r="C352" s="14"/>
      <c r="Y352" s="15"/>
      <c r="Z352" s="16"/>
    </row>
    <row r="353" spans="3:26">
      <c r="C353" s="14"/>
      <c r="Y353" s="15"/>
      <c r="Z353" s="16"/>
    </row>
    <row r="354" spans="3:26">
      <c r="C354" s="14"/>
      <c r="Y354" s="15"/>
      <c r="Z354" s="16"/>
    </row>
    <row r="355" spans="3:26">
      <c r="C355" s="14"/>
      <c r="Y355" s="15"/>
      <c r="Z355" s="16"/>
    </row>
    <row r="356" spans="3:26">
      <c r="C356" s="14"/>
      <c r="Y356" s="15"/>
      <c r="Z356" s="16"/>
    </row>
    <row r="357" spans="3:26">
      <c r="C357" s="14"/>
      <c r="Y357" s="15"/>
      <c r="Z357" s="16"/>
    </row>
    <row r="358" spans="3:26">
      <c r="C358" s="14"/>
      <c r="Y358" s="15"/>
      <c r="Z358" s="16"/>
    </row>
    <row r="359" spans="3:26">
      <c r="C359" s="14"/>
      <c r="Y359" s="15"/>
      <c r="Z359" s="16"/>
    </row>
    <row r="360" spans="3:26">
      <c r="C360" s="14"/>
      <c r="Y360" s="15"/>
      <c r="Z360" s="16"/>
    </row>
    <row r="361" spans="3:26">
      <c r="C361" s="14"/>
      <c r="Y361" s="15"/>
      <c r="Z361" s="16"/>
    </row>
    <row r="362" spans="3:26">
      <c r="C362" s="14"/>
      <c r="Y362" s="15"/>
      <c r="Z362" s="16"/>
    </row>
    <row r="363" spans="3:26">
      <c r="C363" s="14"/>
      <c r="Y363" s="15"/>
      <c r="Z363" s="16"/>
    </row>
    <row r="364" spans="3:26">
      <c r="C364" s="14"/>
      <c r="Y364" s="15"/>
      <c r="Z364" s="16"/>
    </row>
    <row r="365" spans="3:26">
      <c r="C365" s="14"/>
      <c r="Y365" s="15"/>
      <c r="Z365" s="16"/>
    </row>
    <row r="366" spans="3:26">
      <c r="C366" s="14"/>
      <c r="Y366" s="15"/>
      <c r="Z366" s="16"/>
    </row>
    <row r="367" spans="3:26">
      <c r="C367" s="14"/>
      <c r="Y367" s="15"/>
      <c r="Z367" s="16"/>
    </row>
    <row r="368" spans="3:26">
      <c r="C368" s="14"/>
      <c r="Y368" s="15"/>
      <c r="Z368" s="16"/>
    </row>
    <row r="369" spans="3:26">
      <c r="C369" s="14"/>
      <c r="Y369" s="15"/>
      <c r="Z369" s="16"/>
    </row>
    <row r="370" spans="3:26">
      <c r="C370" s="14"/>
      <c r="Y370" s="15"/>
      <c r="Z370" s="16"/>
    </row>
    <row r="371" spans="3:26">
      <c r="C371" s="14"/>
      <c r="Y371" s="15"/>
      <c r="Z371" s="16"/>
    </row>
    <row r="372" spans="3:26">
      <c r="C372" s="14"/>
      <c r="Y372" s="15"/>
      <c r="Z372" s="16"/>
    </row>
    <row r="373" spans="3:26">
      <c r="C373" s="14"/>
      <c r="Y373" s="15"/>
      <c r="Z373" s="16"/>
    </row>
    <row r="374" spans="3:26">
      <c r="C374" s="14"/>
      <c r="Y374" s="15"/>
      <c r="Z374" s="16"/>
    </row>
    <row r="375" spans="3:26">
      <c r="C375" s="14"/>
      <c r="Y375" s="15"/>
      <c r="Z375" s="16"/>
    </row>
    <row r="376" spans="3:26">
      <c r="C376" s="14"/>
      <c r="Y376" s="15"/>
      <c r="Z376" s="16"/>
    </row>
    <row r="377" spans="3:26">
      <c r="C377" s="14"/>
      <c r="Y377" s="15"/>
      <c r="Z377" s="16"/>
    </row>
    <row r="378" spans="3:26">
      <c r="C378" s="14"/>
      <c r="Y378" s="15"/>
      <c r="Z378" s="16"/>
    </row>
    <row r="379" spans="3:26">
      <c r="C379" s="14"/>
      <c r="Y379" s="15"/>
      <c r="Z379" s="16"/>
    </row>
    <row r="380" spans="3:26">
      <c r="C380" s="14"/>
      <c r="Y380" s="15"/>
      <c r="Z380" s="16"/>
    </row>
    <row r="381" spans="3:26">
      <c r="C381" s="14"/>
      <c r="Y381" s="15"/>
      <c r="Z381" s="16"/>
    </row>
    <row r="382" spans="3:26">
      <c r="C382" s="14"/>
      <c r="Y382" s="15"/>
      <c r="Z382" s="16"/>
    </row>
    <row r="383" spans="3:26">
      <c r="C383" s="14"/>
      <c r="Y383" s="15"/>
      <c r="Z383" s="16"/>
    </row>
    <row r="384" spans="3:26">
      <c r="C384" s="14"/>
      <c r="Y384" s="15"/>
      <c r="Z384" s="16"/>
    </row>
    <row r="385" spans="3:26">
      <c r="C385" s="14"/>
      <c r="Y385" s="15"/>
      <c r="Z385" s="16"/>
    </row>
    <row r="386" spans="3:26">
      <c r="C386" s="14"/>
      <c r="Y386" s="15"/>
      <c r="Z386" s="16"/>
    </row>
    <row r="387" spans="3:26">
      <c r="C387" s="14"/>
      <c r="Y387" s="15"/>
      <c r="Z387" s="16"/>
    </row>
    <row r="388" spans="3:26">
      <c r="C388" s="14"/>
      <c r="Y388" s="15"/>
      <c r="Z388" s="16"/>
    </row>
    <row r="389" spans="3:26">
      <c r="C389" s="14"/>
      <c r="Y389" s="15"/>
      <c r="Z389" s="16"/>
    </row>
    <row r="390" spans="3:26">
      <c r="C390" s="14"/>
      <c r="Y390" s="15"/>
      <c r="Z390" s="16"/>
    </row>
    <row r="391" spans="3:26">
      <c r="C391" s="14"/>
      <c r="Y391" s="15"/>
      <c r="Z391" s="16"/>
    </row>
    <row r="392" spans="3:26">
      <c r="C392" s="14"/>
      <c r="Y392" s="15"/>
      <c r="Z392" s="16"/>
    </row>
    <row r="393" spans="3:26">
      <c r="C393" s="14"/>
      <c r="Y393" s="15"/>
      <c r="Z393" s="16"/>
    </row>
    <row r="394" spans="3:26">
      <c r="C394" s="14"/>
      <c r="Y394" s="15"/>
      <c r="Z394" s="16"/>
    </row>
    <row r="395" spans="3:26">
      <c r="C395" s="14"/>
      <c r="Y395" s="15"/>
      <c r="Z395" s="16"/>
    </row>
    <row r="396" spans="3:26">
      <c r="C396" s="14"/>
      <c r="Y396" s="15"/>
      <c r="Z396" s="16"/>
    </row>
    <row r="397" spans="3:26">
      <c r="C397" s="14"/>
      <c r="Y397" s="15"/>
      <c r="Z397" s="16"/>
    </row>
    <row r="398" spans="3:26">
      <c r="C398" s="14"/>
      <c r="Y398" s="15"/>
      <c r="Z398" s="16"/>
    </row>
    <row r="399" spans="3:26">
      <c r="C399" s="14"/>
      <c r="Y399" s="15"/>
      <c r="Z399" s="16"/>
    </row>
    <row r="400" spans="3:26">
      <c r="C400" s="14"/>
      <c r="Y400" s="15"/>
      <c r="Z400" s="16"/>
    </row>
    <row r="401" spans="3:26">
      <c r="C401" s="14"/>
      <c r="Y401" s="15"/>
      <c r="Z401" s="16"/>
    </row>
    <row r="402" spans="3:26">
      <c r="C402" s="14"/>
      <c r="Y402" s="15"/>
      <c r="Z402" s="16"/>
    </row>
    <row r="403" spans="3:26">
      <c r="C403" s="14"/>
      <c r="Y403" s="15"/>
      <c r="Z403" s="16"/>
    </row>
    <row r="404" spans="3:26">
      <c r="C404" s="14"/>
      <c r="Y404" s="15"/>
      <c r="Z404" s="16"/>
    </row>
    <row r="405" spans="3:26">
      <c r="C405" s="14"/>
      <c r="Y405" s="15"/>
      <c r="Z405" s="16"/>
    </row>
    <row r="406" spans="3:26">
      <c r="C406" s="14"/>
      <c r="Y406" s="15"/>
      <c r="Z406" s="16"/>
    </row>
    <row r="407" spans="3:26">
      <c r="C407" s="14"/>
      <c r="Y407" s="15"/>
      <c r="Z407" s="16"/>
    </row>
    <row r="408" spans="3:26">
      <c r="C408" s="14"/>
      <c r="Y408" s="15"/>
      <c r="Z408" s="16"/>
    </row>
    <row r="409" spans="3:26">
      <c r="C409" s="14"/>
      <c r="Y409" s="15"/>
      <c r="Z409" s="16"/>
    </row>
    <row r="410" spans="3:26">
      <c r="C410" s="14"/>
      <c r="Y410" s="15"/>
      <c r="Z410" s="16"/>
    </row>
    <row r="411" spans="3:26">
      <c r="C411" s="14"/>
      <c r="Y411" s="15"/>
      <c r="Z411" s="16"/>
    </row>
    <row r="412" spans="3:26">
      <c r="C412" s="14"/>
      <c r="Y412" s="15"/>
      <c r="Z412" s="16"/>
    </row>
    <row r="413" spans="3:26">
      <c r="C413" s="14"/>
      <c r="Y413" s="15"/>
      <c r="Z413" s="16"/>
    </row>
    <row r="414" spans="3:26">
      <c r="C414" s="14"/>
      <c r="Y414" s="15"/>
      <c r="Z414" s="16"/>
    </row>
    <row r="415" spans="3:26">
      <c r="C415" s="14"/>
      <c r="Y415" s="15"/>
      <c r="Z415" s="16"/>
    </row>
    <row r="416" spans="3:26">
      <c r="C416" s="14"/>
      <c r="Y416" s="15"/>
      <c r="Z416" s="16"/>
    </row>
    <row r="417" spans="3:26">
      <c r="C417" s="14"/>
      <c r="Y417" s="15"/>
      <c r="Z417" s="16"/>
    </row>
    <row r="418" spans="3:26">
      <c r="C418" s="14"/>
      <c r="Y418" s="15"/>
      <c r="Z418" s="16"/>
    </row>
    <row r="419" spans="3:26">
      <c r="C419" s="14"/>
      <c r="Y419" s="15"/>
      <c r="Z419" s="16"/>
    </row>
    <row r="420" spans="3:26">
      <c r="C420" s="14"/>
      <c r="Y420" s="15"/>
      <c r="Z420" s="16"/>
    </row>
    <row r="421" spans="3:26">
      <c r="C421" s="14"/>
      <c r="Y421" s="15"/>
      <c r="Z421" s="16"/>
    </row>
    <row r="422" spans="3:26">
      <c r="C422" s="14"/>
      <c r="Y422" s="15"/>
      <c r="Z422" s="16"/>
    </row>
    <row r="423" spans="3:26">
      <c r="C423" s="14"/>
      <c r="Y423" s="15"/>
      <c r="Z423" s="16"/>
    </row>
    <row r="424" spans="3:26">
      <c r="C424" s="14"/>
      <c r="Y424" s="15"/>
      <c r="Z424" s="16"/>
    </row>
    <row r="425" spans="3:26">
      <c r="C425" s="14"/>
      <c r="Y425" s="15"/>
      <c r="Z425" s="16"/>
    </row>
    <row r="426" spans="3:26">
      <c r="C426" s="14"/>
      <c r="Y426" s="15"/>
      <c r="Z426" s="16"/>
    </row>
    <row r="427" spans="3:26">
      <c r="C427" s="14"/>
      <c r="Y427" s="15"/>
      <c r="Z427" s="16"/>
    </row>
    <row r="428" spans="3:26">
      <c r="C428" s="14"/>
      <c r="Y428" s="15"/>
      <c r="Z428" s="16"/>
    </row>
    <row r="429" spans="3:26">
      <c r="C429" s="14"/>
      <c r="Y429" s="15"/>
      <c r="Z429" s="16"/>
    </row>
    <row r="430" spans="3:26">
      <c r="C430" s="14"/>
      <c r="Y430" s="15"/>
      <c r="Z430" s="16"/>
    </row>
    <row r="431" spans="3:26">
      <c r="C431" s="14"/>
      <c r="Y431" s="15"/>
      <c r="Z431" s="16"/>
    </row>
    <row r="432" spans="3:26">
      <c r="C432" s="14"/>
      <c r="Y432" s="15"/>
      <c r="Z432" s="16"/>
    </row>
    <row r="433" spans="3:26">
      <c r="C433" s="14"/>
      <c r="Y433" s="15"/>
      <c r="Z433" s="16"/>
    </row>
    <row r="434" spans="3:26">
      <c r="C434" s="14"/>
      <c r="Y434" s="15"/>
      <c r="Z434" s="16"/>
    </row>
    <row r="435" spans="3:26">
      <c r="C435" s="14"/>
      <c r="Y435" s="15"/>
      <c r="Z435" s="16"/>
    </row>
    <row r="436" spans="3:26">
      <c r="C436" s="14"/>
      <c r="Y436" s="15"/>
      <c r="Z436" s="16"/>
    </row>
    <row r="437" spans="3:26">
      <c r="C437" s="14"/>
      <c r="Y437" s="15"/>
      <c r="Z437" s="16"/>
    </row>
    <row r="438" spans="3:26">
      <c r="C438" s="14"/>
      <c r="Y438" s="15"/>
      <c r="Z438" s="16"/>
    </row>
    <row r="439" spans="3:26">
      <c r="C439" s="14"/>
      <c r="Y439" s="15"/>
      <c r="Z439" s="16"/>
    </row>
    <row r="440" spans="3:26">
      <c r="C440" s="14"/>
      <c r="Y440" s="15"/>
      <c r="Z440" s="16"/>
    </row>
    <row r="441" spans="3:26">
      <c r="C441" s="14"/>
      <c r="Y441" s="15"/>
      <c r="Z441" s="16"/>
    </row>
    <row r="442" spans="3:26">
      <c r="C442" s="14"/>
      <c r="Y442" s="15"/>
      <c r="Z442" s="16"/>
    </row>
    <row r="443" spans="3:26">
      <c r="C443" s="14"/>
      <c r="Y443" s="15"/>
      <c r="Z443" s="16"/>
    </row>
    <row r="444" spans="3:26">
      <c r="C444" s="14"/>
      <c r="Y444" s="15"/>
      <c r="Z444" s="16"/>
    </row>
    <row r="445" spans="3:26">
      <c r="C445" s="14"/>
      <c r="Y445" s="15"/>
      <c r="Z445" s="16"/>
    </row>
    <row r="446" spans="3:26">
      <c r="C446" s="14"/>
      <c r="Y446" s="15"/>
      <c r="Z446" s="16"/>
    </row>
    <row r="447" spans="3:26">
      <c r="C447" s="14"/>
      <c r="Y447" s="15"/>
      <c r="Z447" s="16"/>
    </row>
    <row r="448" spans="3:26">
      <c r="C448" s="14"/>
      <c r="Y448" s="15"/>
      <c r="Z448" s="16"/>
    </row>
    <row r="449" spans="3:26">
      <c r="C449" s="14"/>
      <c r="Y449" s="15"/>
      <c r="Z449" s="16"/>
    </row>
    <row r="450" spans="3:26">
      <c r="C450" s="14"/>
      <c r="Y450" s="15"/>
      <c r="Z450" s="16"/>
    </row>
    <row r="451" spans="3:26">
      <c r="C451" s="14"/>
      <c r="Y451" s="15"/>
      <c r="Z451" s="16"/>
    </row>
    <row r="452" spans="3:26">
      <c r="C452" s="14"/>
      <c r="Y452" s="15"/>
      <c r="Z452" s="16"/>
    </row>
    <row r="453" spans="3:26">
      <c r="C453" s="14"/>
      <c r="Y453" s="15"/>
      <c r="Z453" s="16"/>
    </row>
    <row r="454" spans="3:26">
      <c r="C454" s="14"/>
      <c r="Y454" s="15"/>
      <c r="Z454" s="16"/>
    </row>
    <row r="455" spans="3:26">
      <c r="C455" s="14"/>
      <c r="Y455" s="15"/>
      <c r="Z455" s="16"/>
    </row>
    <row r="456" spans="3:26">
      <c r="C456" s="14"/>
      <c r="Y456" s="15"/>
      <c r="Z456" s="16"/>
    </row>
    <row r="457" spans="3:26">
      <c r="C457" s="14"/>
      <c r="Y457" s="15"/>
      <c r="Z457" s="16"/>
    </row>
    <row r="458" spans="3:26">
      <c r="C458" s="14"/>
      <c r="Y458" s="15"/>
      <c r="Z458" s="16"/>
    </row>
    <row r="459" spans="3:26">
      <c r="C459" s="14"/>
      <c r="Y459" s="15"/>
      <c r="Z459" s="16"/>
    </row>
    <row r="460" spans="3:26">
      <c r="C460" s="14"/>
      <c r="Y460" s="15"/>
      <c r="Z460" s="16"/>
    </row>
    <row r="461" spans="3:26">
      <c r="C461" s="14"/>
      <c r="Y461" s="15"/>
      <c r="Z461" s="16"/>
    </row>
    <row r="462" spans="3:26">
      <c r="C462" s="14"/>
      <c r="Y462" s="15"/>
      <c r="Z462" s="16"/>
    </row>
    <row r="463" spans="3:26">
      <c r="C463" s="14"/>
      <c r="Y463" s="15"/>
      <c r="Z463" s="16"/>
    </row>
    <row r="464" spans="3:26">
      <c r="C464" s="14"/>
      <c r="Y464" s="15"/>
      <c r="Z464" s="16"/>
    </row>
    <row r="465" spans="3:26">
      <c r="C465" s="14"/>
      <c r="Y465" s="15"/>
      <c r="Z465" s="16"/>
    </row>
    <row r="466" spans="3:26">
      <c r="C466" s="14"/>
      <c r="Y466" s="15"/>
      <c r="Z466" s="16"/>
    </row>
    <row r="467" spans="3:26">
      <c r="C467" s="14"/>
      <c r="Y467" s="15"/>
      <c r="Z467" s="16"/>
    </row>
    <row r="468" spans="3:26">
      <c r="C468" s="14"/>
      <c r="Y468" s="15"/>
      <c r="Z468" s="16"/>
    </row>
    <row r="469" spans="3:26">
      <c r="C469" s="14"/>
      <c r="Y469" s="15"/>
      <c r="Z469" s="16"/>
    </row>
    <row r="470" spans="3:26">
      <c r="C470" s="14"/>
      <c r="Y470" s="15"/>
      <c r="Z470" s="16"/>
    </row>
    <row r="471" spans="3:26">
      <c r="C471" s="14"/>
      <c r="Y471" s="15"/>
      <c r="Z471" s="16"/>
    </row>
    <row r="472" spans="3:26">
      <c r="C472" s="14"/>
      <c r="Y472" s="15"/>
      <c r="Z472" s="16"/>
    </row>
    <row r="473" spans="3:26">
      <c r="C473" s="14"/>
      <c r="Y473" s="15"/>
      <c r="Z473" s="16"/>
    </row>
    <row r="474" spans="3:26">
      <c r="C474" s="14"/>
      <c r="Y474" s="15"/>
      <c r="Z474" s="16"/>
    </row>
    <row r="475" spans="3:26">
      <c r="C475" s="14"/>
      <c r="Y475" s="15"/>
      <c r="Z475" s="16"/>
    </row>
    <row r="476" spans="3:26">
      <c r="C476" s="14"/>
      <c r="Y476" s="15"/>
      <c r="Z476" s="16"/>
    </row>
    <row r="477" spans="3:26">
      <c r="C477" s="14"/>
      <c r="Y477" s="15"/>
      <c r="Z477" s="16"/>
    </row>
    <row r="478" spans="3:26">
      <c r="C478" s="14"/>
      <c r="Y478" s="15"/>
      <c r="Z478" s="16"/>
    </row>
    <row r="479" spans="3:26">
      <c r="C479" s="14"/>
      <c r="Y479" s="15"/>
      <c r="Z479" s="16"/>
    </row>
    <row r="480" spans="3:26">
      <c r="C480" s="14"/>
      <c r="Y480" s="15"/>
      <c r="Z480" s="16"/>
    </row>
    <row r="481" spans="3:26">
      <c r="C481" s="14"/>
      <c r="Y481" s="15"/>
      <c r="Z481" s="16"/>
    </row>
    <row r="482" spans="3:26">
      <c r="C482" s="14"/>
      <c r="Y482" s="15"/>
      <c r="Z482" s="16"/>
    </row>
    <row r="483" spans="3:26">
      <c r="C483" s="14"/>
      <c r="Y483" s="15"/>
      <c r="Z483" s="16"/>
    </row>
    <row r="484" spans="3:26">
      <c r="C484" s="14"/>
      <c r="Y484" s="15"/>
      <c r="Z484" s="16"/>
    </row>
    <row r="485" spans="3:26">
      <c r="C485" s="14"/>
      <c r="Y485" s="15"/>
      <c r="Z485" s="16"/>
    </row>
    <row r="486" spans="3:26">
      <c r="C486" s="14"/>
      <c r="Y486" s="15"/>
      <c r="Z486" s="16"/>
    </row>
    <row r="487" spans="3:26">
      <c r="C487" s="14"/>
      <c r="Y487" s="15"/>
      <c r="Z487" s="16"/>
    </row>
    <row r="488" spans="3:26">
      <c r="C488" s="14"/>
      <c r="Y488" s="15"/>
      <c r="Z488" s="16"/>
    </row>
    <row r="489" spans="3:26">
      <c r="C489" s="14"/>
    </row>
    <row r="490" spans="3:26">
      <c r="C490" s="14"/>
    </row>
    <row r="491" spans="3:26">
      <c r="C491" s="14"/>
    </row>
    <row r="492" spans="3:26">
      <c r="C492" s="14"/>
    </row>
    <row r="493" spans="3:26">
      <c r="C493" s="14"/>
    </row>
    <row r="494" spans="3:26">
      <c r="C494" s="14"/>
    </row>
    <row r="495" spans="3:26">
      <c r="C495" s="14"/>
    </row>
    <row r="496" spans="3:26">
      <c r="C496" s="14"/>
    </row>
    <row r="497" spans="3:3">
      <c r="C497" s="14"/>
    </row>
    <row r="498" spans="3:3">
      <c r="C498" s="14"/>
    </row>
    <row r="499" spans="3:3">
      <c r="C499" s="14"/>
    </row>
    <row r="500" spans="3:3">
      <c r="C500" s="14"/>
    </row>
    <row r="501" spans="3:3">
      <c r="C501" s="14"/>
    </row>
    <row r="502" spans="3:3">
      <c r="C502" s="14"/>
    </row>
    <row r="503" spans="3:3">
      <c r="C503" s="14"/>
    </row>
    <row r="504" spans="3:3">
      <c r="C504" s="14"/>
    </row>
    <row r="505" spans="3:3">
      <c r="C505" s="14"/>
    </row>
    <row r="506" spans="3:3">
      <c r="C506" s="14"/>
    </row>
    <row r="507" spans="3:3">
      <c r="C507" s="14"/>
    </row>
    <row r="508" spans="3:3">
      <c r="C508" s="14"/>
    </row>
    <row r="509" spans="3:3">
      <c r="C509" s="14"/>
    </row>
    <row r="510" spans="3:3">
      <c r="C510" s="14"/>
    </row>
    <row r="511" spans="3:3">
      <c r="C511" s="14"/>
    </row>
    <row r="512" spans="3:3">
      <c r="C512" s="14"/>
    </row>
    <row r="513" spans="3:3">
      <c r="C513" s="14"/>
    </row>
    <row r="514" spans="3:3">
      <c r="C514" s="14"/>
    </row>
    <row r="515" spans="3:3">
      <c r="C515" s="14"/>
    </row>
    <row r="516" spans="3:3">
      <c r="C516" s="14"/>
    </row>
    <row r="517" spans="3:3">
      <c r="C517" s="14"/>
    </row>
    <row r="518" spans="3:3">
      <c r="C518" s="14"/>
    </row>
    <row r="519" spans="3:3">
      <c r="C519" s="14"/>
    </row>
    <row r="520" spans="3:3">
      <c r="C520" s="14"/>
    </row>
    <row r="521" spans="3:3">
      <c r="C521" s="14"/>
    </row>
    <row r="522" spans="3:3">
      <c r="C522" s="14"/>
    </row>
    <row r="523" spans="3:3">
      <c r="C523" s="14"/>
    </row>
    <row r="524" spans="3:3">
      <c r="C524" s="14"/>
    </row>
    <row r="525" spans="3:3">
      <c r="C525" s="14"/>
    </row>
    <row r="526" spans="3:3">
      <c r="C526" s="14"/>
    </row>
    <row r="527" spans="3:3">
      <c r="C527" s="14"/>
    </row>
    <row r="528" spans="3:3">
      <c r="C528" s="14"/>
    </row>
    <row r="529" spans="3:3">
      <c r="C529" s="14"/>
    </row>
    <row r="530" spans="3:3">
      <c r="C530" s="14"/>
    </row>
    <row r="531" spans="3:3">
      <c r="C531" s="14"/>
    </row>
    <row r="532" spans="3:3">
      <c r="C532" s="14"/>
    </row>
    <row r="533" spans="3:3">
      <c r="C533" s="14"/>
    </row>
    <row r="534" spans="3:3">
      <c r="C534" s="14"/>
    </row>
    <row r="535" spans="3:3">
      <c r="C535" s="14"/>
    </row>
    <row r="536" spans="3:3">
      <c r="C536" s="14"/>
    </row>
    <row r="537" spans="3:3">
      <c r="C537" s="14"/>
    </row>
    <row r="538" spans="3:3">
      <c r="C538" s="14"/>
    </row>
    <row r="539" spans="3:3">
      <c r="C539" s="14"/>
    </row>
    <row r="540" spans="3:3">
      <c r="C540" s="14"/>
    </row>
    <row r="541" spans="3:3">
      <c r="C541" s="14"/>
    </row>
    <row r="542" spans="3:3">
      <c r="C542" s="14"/>
    </row>
    <row r="543" spans="3:3">
      <c r="C543" s="14"/>
    </row>
    <row r="544" spans="3:3">
      <c r="C544" s="14"/>
    </row>
    <row r="545" spans="3:3">
      <c r="C545" s="14"/>
    </row>
    <row r="546" spans="3:3">
      <c r="C546" s="14"/>
    </row>
    <row r="547" spans="3:3">
      <c r="C547" s="14"/>
    </row>
    <row r="548" spans="3:3">
      <c r="C548" s="14"/>
    </row>
    <row r="549" spans="3:3">
      <c r="C549" s="14"/>
    </row>
    <row r="550" spans="3:3">
      <c r="C550" s="14"/>
    </row>
    <row r="551" spans="3:3">
      <c r="C551" s="14"/>
    </row>
    <row r="552" spans="3:3">
      <c r="C552" s="14"/>
    </row>
    <row r="553" spans="3:3">
      <c r="C553" s="14"/>
    </row>
    <row r="554" spans="3:3">
      <c r="C554" s="14"/>
    </row>
    <row r="555" spans="3:3">
      <c r="C555" s="14"/>
    </row>
    <row r="556" spans="3:3">
      <c r="C556" s="14"/>
    </row>
    <row r="557" spans="3:3">
      <c r="C557" s="14"/>
    </row>
    <row r="558" spans="3:3">
      <c r="C558" s="14"/>
    </row>
    <row r="559" spans="3:3">
      <c r="C559" s="14"/>
    </row>
    <row r="560" spans="3:3">
      <c r="C560" s="14"/>
    </row>
    <row r="561" spans="3:3">
      <c r="C561" s="14"/>
    </row>
    <row r="562" spans="3:3">
      <c r="C562" s="14"/>
    </row>
    <row r="563" spans="3:3">
      <c r="C563" s="14"/>
    </row>
    <row r="564" spans="3:3">
      <c r="C564" s="14"/>
    </row>
    <row r="565" spans="3:3">
      <c r="C565" s="14"/>
    </row>
    <row r="566" spans="3:3">
      <c r="C566" s="14"/>
    </row>
    <row r="567" spans="3:3">
      <c r="C567" s="14"/>
    </row>
    <row r="568" spans="3:3">
      <c r="C568" s="14"/>
    </row>
    <row r="569" spans="3:3">
      <c r="C569" s="14"/>
    </row>
    <row r="570" spans="3:3">
      <c r="C570" s="14"/>
    </row>
    <row r="571" spans="3:3">
      <c r="C571" s="14"/>
    </row>
    <row r="572" spans="3:3">
      <c r="C572" s="14"/>
    </row>
    <row r="573" spans="3:3">
      <c r="C573" s="14"/>
    </row>
    <row r="574" spans="3:3">
      <c r="C574" s="14"/>
    </row>
    <row r="575" spans="3:3">
      <c r="C575" s="14"/>
    </row>
    <row r="576" spans="3:3">
      <c r="C576" s="14"/>
    </row>
    <row r="577" spans="3:3">
      <c r="C577" s="14"/>
    </row>
    <row r="578" spans="3:3">
      <c r="C578" s="14"/>
    </row>
    <row r="579" spans="3:3">
      <c r="C579" s="14"/>
    </row>
    <row r="580" spans="3:3">
      <c r="C580" s="14"/>
    </row>
    <row r="581" spans="3:3">
      <c r="C581" s="14"/>
    </row>
    <row r="582" spans="3:3">
      <c r="C582" s="14"/>
    </row>
    <row r="583" spans="3:3">
      <c r="C583" s="14"/>
    </row>
    <row r="584" spans="3:3">
      <c r="C584" s="14"/>
    </row>
    <row r="585" spans="3:3">
      <c r="C585" s="14"/>
    </row>
    <row r="586" spans="3:3">
      <c r="C586" s="14"/>
    </row>
    <row r="587" spans="3:3">
      <c r="C587" s="14"/>
    </row>
    <row r="588" spans="3:3">
      <c r="C588" s="14"/>
    </row>
    <row r="589" spans="3:3">
      <c r="C589" s="14"/>
    </row>
    <row r="590" spans="3:3">
      <c r="C590" s="14"/>
    </row>
    <row r="591" spans="3:3">
      <c r="C591" s="14"/>
    </row>
    <row r="592" spans="3:3">
      <c r="C592" s="14"/>
    </row>
    <row r="593" spans="3:3">
      <c r="C593" s="14"/>
    </row>
    <row r="594" spans="3:3">
      <c r="C594" s="14"/>
    </row>
    <row r="595" spans="3:3">
      <c r="C595" s="14"/>
    </row>
    <row r="596" spans="3:3">
      <c r="C596" s="14"/>
    </row>
    <row r="597" spans="3:3">
      <c r="C597" s="14"/>
    </row>
    <row r="598" spans="3:3">
      <c r="C598" s="14"/>
    </row>
    <row r="599" spans="3:3">
      <c r="C599" s="14"/>
    </row>
    <row r="600" spans="3:3">
      <c r="C600" s="14"/>
    </row>
    <row r="601" spans="3:3">
      <c r="C601" s="14"/>
    </row>
    <row r="602" spans="3:3">
      <c r="C602" s="14"/>
    </row>
    <row r="603" spans="3:3">
      <c r="C603" s="14"/>
    </row>
    <row r="604" spans="3:3">
      <c r="C604" s="14"/>
    </row>
    <row r="605" spans="3:3">
      <c r="C605" s="14"/>
    </row>
    <row r="606" spans="3:3">
      <c r="C606" s="14"/>
    </row>
    <row r="607" spans="3:3">
      <c r="C607" s="14"/>
    </row>
    <row r="608" spans="3:3">
      <c r="C608" s="14"/>
    </row>
    <row r="609" spans="3:3">
      <c r="C609" s="14"/>
    </row>
    <row r="610" spans="3:3">
      <c r="C610" s="14"/>
    </row>
    <row r="611" spans="3:3">
      <c r="C611" s="14"/>
    </row>
    <row r="612" spans="3:3">
      <c r="C612" s="14"/>
    </row>
    <row r="613" spans="3:3">
      <c r="C613" s="14"/>
    </row>
    <row r="614" spans="3:3">
      <c r="C614" s="14"/>
    </row>
    <row r="615" spans="3:3">
      <c r="C615" s="14"/>
    </row>
    <row r="616" spans="3:3">
      <c r="C616" s="14"/>
    </row>
    <row r="617" spans="3:3">
      <c r="C617" s="14"/>
    </row>
    <row r="618" spans="3:3">
      <c r="C618" s="14"/>
    </row>
    <row r="619" spans="3:3">
      <c r="C619" s="14"/>
    </row>
    <row r="620" spans="3:3">
      <c r="C620" s="14"/>
    </row>
    <row r="621" spans="3:3">
      <c r="C621" s="14"/>
    </row>
    <row r="622" spans="3:3">
      <c r="C622" s="14"/>
    </row>
    <row r="623" spans="3:3">
      <c r="C623" s="14"/>
    </row>
    <row r="624" spans="3:3">
      <c r="C624" s="14"/>
    </row>
    <row r="625" spans="3:3">
      <c r="C625" s="14"/>
    </row>
    <row r="626" spans="3:3">
      <c r="C626" s="14"/>
    </row>
    <row r="627" spans="3:3">
      <c r="C627" s="14"/>
    </row>
    <row r="628" spans="3:3">
      <c r="C628" s="14"/>
    </row>
    <row r="629" spans="3:3">
      <c r="C629" s="14"/>
    </row>
    <row r="630" spans="3:3">
      <c r="C630" s="14"/>
    </row>
    <row r="631" spans="3:3">
      <c r="C631" s="14"/>
    </row>
    <row r="632" spans="3:3">
      <c r="C632" s="14"/>
    </row>
    <row r="633" spans="3:3">
      <c r="C633" s="14"/>
    </row>
    <row r="634" spans="3:3">
      <c r="C634" s="14"/>
    </row>
    <row r="635" spans="3:3">
      <c r="C635" s="14"/>
    </row>
    <row r="636" spans="3:3">
      <c r="C636" s="14"/>
    </row>
    <row r="637" spans="3:3">
      <c r="C637" s="14"/>
    </row>
    <row r="638" spans="3:3">
      <c r="C638" s="14"/>
    </row>
    <row r="639" spans="3:3">
      <c r="C639" s="14"/>
    </row>
    <row r="640" spans="3:3">
      <c r="C640" s="14"/>
    </row>
    <row r="641" spans="3:3">
      <c r="C641" s="14"/>
    </row>
    <row r="642" spans="3:3">
      <c r="C642" s="14"/>
    </row>
    <row r="643" spans="3:3">
      <c r="C643" s="14"/>
    </row>
    <row r="644" spans="3:3">
      <c r="C644" s="14"/>
    </row>
    <row r="645" spans="3:3">
      <c r="C645" s="14"/>
    </row>
    <row r="646" spans="3:3">
      <c r="C646" s="14"/>
    </row>
    <row r="647" spans="3:3">
      <c r="C647" s="14"/>
    </row>
    <row r="648" spans="3:3">
      <c r="C648" s="14"/>
    </row>
    <row r="649" spans="3:3">
      <c r="C649" s="14"/>
    </row>
    <row r="650" spans="3:3">
      <c r="C650" s="14"/>
    </row>
    <row r="651" spans="3:3">
      <c r="C651" s="14"/>
    </row>
    <row r="652" spans="3:3">
      <c r="C652" s="14"/>
    </row>
    <row r="653" spans="3:3">
      <c r="C653" s="14"/>
    </row>
    <row r="654" spans="3:3">
      <c r="C654" s="14"/>
    </row>
    <row r="655" spans="3:3">
      <c r="C655" s="14"/>
    </row>
    <row r="656" spans="3:3">
      <c r="C656" s="14"/>
    </row>
    <row r="657" spans="3:3">
      <c r="C657" s="14"/>
    </row>
    <row r="658" spans="3:3">
      <c r="C658" s="14"/>
    </row>
    <row r="659" spans="3:3">
      <c r="C659" s="14"/>
    </row>
    <row r="660" spans="3:3">
      <c r="C660" s="14"/>
    </row>
    <row r="661" spans="3:3">
      <c r="C661" s="14"/>
    </row>
    <row r="662" spans="3:3">
      <c r="C662" s="14"/>
    </row>
    <row r="663" spans="3:3">
      <c r="C663" s="14"/>
    </row>
    <row r="664" spans="3:3">
      <c r="C664" s="14"/>
    </row>
    <row r="665" spans="3:3">
      <c r="C665" s="14"/>
    </row>
    <row r="666" spans="3:3">
      <c r="C666" s="14"/>
    </row>
    <row r="667" spans="3:3">
      <c r="C667" s="14"/>
    </row>
    <row r="668" spans="3:3">
      <c r="C668" s="14"/>
    </row>
    <row r="669" spans="3:3">
      <c r="C669" s="14"/>
    </row>
    <row r="670" spans="3:3">
      <c r="C670" s="14"/>
    </row>
    <row r="671" spans="3:3">
      <c r="C671" s="14"/>
    </row>
    <row r="672" spans="3:3">
      <c r="C672" s="14"/>
    </row>
    <row r="673" spans="3:3">
      <c r="C673" s="14"/>
    </row>
    <row r="674" spans="3:3">
      <c r="C674" s="14"/>
    </row>
    <row r="675" spans="3:3">
      <c r="C675" s="14"/>
    </row>
    <row r="676" spans="3:3">
      <c r="C676" s="14"/>
    </row>
    <row r="677" spans="3:3">
      <c r="C677" s="14"/>
    </row>
    <row r="678" spans="3:3">
      <c r="C678" s="14"/>
    </row>
    <row r="679" spans="3:3">
      <c r="C679" s="14"/>
    </row>
    <row r="680" spans="3:3">
      <c r="C680" s="14"/>
    </row>
    <row r="681" spans="3:3">
      <c r="C681" s="14"/>
    </row>
    <row r="682" spans="3:3">
      <c r="C682" s="14"/>
    </row>
    <row r="683" spans="3:3">
      <c r="C683" s="14"/>
    </row>
    <row r="684" spans="3:3">
      <c r="C684" s="14"/>
    </row>
    <row r="685" spans="3:3">
      <c r="C685" s="14"/>
    </row>
    <row r="686" spans="3:3">
      <c r="C686" s="14"/>
    </row>
    <row r="687" spans="3:3">
      <c r="C687" s="14"/>
    </row>
    <row r="688" spans="3:3">
      <c r="C688" s="14"/>
    </row>
    <row r="689" spans="3:3">
      <c r="C689" s="14"/>
    </row>
    <row r="690" spans="3:3">
      <c r="C690" s="14"/>
    </row>
    <row r="691" spans="3:3">
      <c r="C691" s="14"/>
    </row>
    <row r="692" spans="3:3">
      <c r="C692" s="14"/>
    </row>
    <row r="693" spans="3:3">
      <c r="C693" s="14"/>
    </row>
    <row r="694" spans="3:3">
      <c r="C694" s="14"/>
    </row>
    <row r="695" spans="3:3">
      <c r="C695" s="14"/>
    </row>
    <row r="696" spans="3:3">
      <c r="C696" s="14"/>
    </row>
    <row r="697" spans="3:3">
      <c r="C697" s="14"/>
    </row>
    <row r="698" spans="3:3">
      <c r="C698" s="14"/>
    </row>
    <row r="699" spans="3:3">
      <c r="C699" s="14"/>
    </row>
    <row r="700" spans="3:3">
      <c r="C700" s="14"/>
    </row>
    <row r="701" spans="3:3">
      <c r="C701" s="14"/>
    </row>
    <row r="702" spans="3:3">
      <c r="C702" s="14"/>
    </row>
    <row r="703" spans="3:3">
      <c r="C703" s="14"/>
    </row>
    <row r="704" spans="3:3">
      <c r="C704" s="14"/>
    </row>
    <row r="705" spans="3:3">
      <c r="C705" s="14"/>
    </row>
    <row r="706" spans="3:3">
      <c r="C706" s="14"/>
    </row>
    <row r="707" spans="3:3">
      <c r="C707" s="14"/>
    </row>
    <row r="708" spans="3:3">
      <c r="C708" s="14"/>
    </row>
    <row r="709" spans="3:3">
      <c r="C709" s="14"/>
    </row>
    <row r="710" spans="3:3">
      <c r="C710" s="14"/>
    </row>
    <row r="711" spans="3:3">
      <c r="C711" s="14"/>
    </row>
    <row r="712" spans="3:3">
      <c r="C712" s="14"/>
    </row>
    <row r="713" spans="3:3">
      <c r="C713" s="14"/>
    </row>
    <row r="714" spans="3:3">
      <c r="C714" s="14"/>
    </row>
    <row r="715" spans="3:3">
      <c r="C715" s="14"/>
    </row>
    <row r="716" spans="3:3">
      <c r="C716" s="14"/>
    </row>
    <row r="717" spans="3:3">
      <c r="C717" s="14"/>
    </row>
    <row r="718" spans="3:3">
      <c r="C718" s="14"/>
    </row>
    <row r="719" spans="3:3">
      <c r="C719" s="14"/>
    </row>
    <row r="720" spans="3:3">
      <c r="C720" s="14"/>
    </row>
    <row r="721" spans="3:3">
      <c r="C721" s="14"/>
    </row>
    <row r="722" spans="3:3">
      <c r="C722" s="14"/>
    </row>
    <row r="723" spans="3:3">
      <c r="C723" s="14"/>
    </row>
    <row r="724" spans="3:3">
      <c r="C724" s="14"/>
    </row>
    <row r="725" spans="3:3">
      <c r="C725" s="14"/>
    </row>
    <row r="726" spans="3:3">
      <c r="C726" s="14"/>
    </row>
    <row r="727" spans="3:3">
      <c r="C727" s="14"/>
    </row>
    <row r="728" spans="3:3">
      <c r="C728" s="14"/>
    </row>
    <row r="729" spans="3:3">
      <c r="C729" s="14"/>
    </row>
    <row r="730" spans="3:3">
      <c r="C730" s="14"/>
    </row>
    <row r="731" spans="3:3">
      <c r="C731" s="14"/>
    </row>
    <row r="732" spans="3:3">
      <c r="C732" s="14"/>
    </row>
    <row r="733" spans="3:3">
      <c r="C733" s="14"/>
    </row>
    <row r="734" spans="3:3">
      <c r="C734" s="14"/>
    </row>
    <row r="735" spans="3:3">
      <c r="C735" s="14"/>
    </row>
    <row r="736" spans="3:3">
      <c r="C736" s="14"/>
    </row>
    <row r="737" spans="3:3">
      <c r="C737" s="14"/>
    </row>
    <row r="738" spans="3:3">
      <c r="C738" s="14"/>
    </row>
    <row r="739" spans="3:3">
      <c r="C739" s="14"/>
    </row>
    <row r="740" spans="3:3">
      <c r="C740" s="14"/>
    </row>
    <row r="741" spans="3:3">
      <c r="C741" s="14"/>
    </row>
    <row r="742" spans="3:3">
      <c r="C742" s="14"/>
    </row>
    <row r="743" spans="3:3">
      <c r="C743" s="14"/>
    </row>
    <row r="744" spans="3:3">
      <c r="C744" s="14"/>
    </row>
    <row r="745" spans="3:3">
      <c r="C745" s="14"/>
    </row>
    <row r="746" spans="3:3">
      <c r="C746" s="14"/>
    </row>
    <row r="747" spans="3:3">
      <c r="C747" s="14"/>
    </row>
    <row r="748" spans="3:3">
      <c r="C748" s="14"/>
    </row>
    <row r="749" spans="3:3">
      <c r="C749" s="14"/>
    </row>
    <row r="750" spans="3:3">
      <c r="C750" s="14"/>
    </row>
    <row r="751" spans="3:3">
      <c r="C751" s="14"/>
    </row>
    <row r="752" spans="3:3">
      <c r="C752" s="14"/>
    </row>
    <row r="753" spans="3:3">
      <c r="C753" s="14"/>
    </row>
    <row r="754" spans="3:3">
      <c r="C754" s="14"/>
    </row>
    <row r="755" spans="3:3">
      <c r="C755" s="14"/>
    </row>
    <row r="756" spans="3:3">
      <c r="C756" s="14"/>
    </row>
    <row r="757" spans="3:3">
      <c r="C757" s="14"/>
    </row>
    <row r="758" spans="3:3">
      <c r="C758" s="14"/>
    </row>
    <row r="759" spans="3:3">
      <c r="C759" s="14"/>
    </row>
    <row r="760" spans="3:3">
      <c r="C760" s="14"/>
    </row>
    <row r="761" spans="3:3">
      <c r="C761" s="14"/>
    </row>
    <row r="762" spans="3:3">
      <c r="C762" s="14"/>
    </row>
    <row r="763" spans="3:3">
      <c r="C763" s="14"/>
    </row>
    <row r="764" spans="3:3">
      <c r="C764" s="14"/>
    </row>
    <row r="765" spans="3:3">
      <c r="C765" s="14"/>
    </row>
    <row r="766" spans="3:3">
      <c r="C766" s="14"/>
    </row>
    <row r="767" spans="3:3">
      <c r="C767" s="14"/>
    </row>
    <row r="768" spans="3:3">
      <c r="C768" s="14"/>
    </row>
    <row r="769" spans="3:3">
      <c r="C769" s="14"/>
    </row>
    <row r="770" spans="3:3">
      <c r="C770" s="14"/>
    </row>
    <row r="771" spans="3:3">
      <c r="C771" s="14"/>
    </row>
    <row r="772" spans="3:3">
      <c r="C772" s="14"/>
    </row>
    <row r="773" spans="3:3">
      <c r="C773" s="14"/>
    </row>
    <row r="774" spans="3:3">
      <c r="C774" s="14"/>
    </row>
    <row r="775" spans="3:3">
      <c r="C775" s="14"/>
    </row>
    <row r="776" spans="3:3">
      <c r="C776" s="14"/>
    </row>
    <row r="777" spans="3:3">
      <c r="C777" s="14"/>
    </row>
    <row r="778" spans="3:3">
      <c r="C778" s="14"/>
    </row>
    <row r="779" spans="3:3">
      <c r="C779" s="14"/>
    </row>
    <row r="780" spans="3:3">
      <c r="C780" s="14"/>
    </row>
    <row r="781" spans="3:3">
      <c r="C781" s="14"/>
    </row>
    <row r="782" spans="3:3">
      <c r="C782" s="14"/>
    </row>
    <row r="783" spans="3:3">
      <c r="C783" s="14"/>
    </row>
    <row r="784" spans="3:3">
      <c r="C784" s="14"/>
    </row>
    <row r="785" spans="3:3">
      <c r="C785" s="14"/>
    </row>
    <row r="786" spans="3:3">
      <c r="C786" s="14"/>
    </row>
    <row r="787" spans="3:3">
      <c r="C787" s="14"/>
    </row>
    <row r="788" spans="3:3">
      <c r="C788" s="14"/>
    </row>
    <row r="789" spans="3:3">
      <c r="C789" s="14"/>
    </row>
    <row r="790" spans="3:3">
      <c r="C790" s="14"/>
    </row>
    <row r="791" spans="3:3">
      <c r="C791" s="14"/>
    </row>
    <row r="792" spans="3:3">
      <c r="C792" s="14"/>
    </row>
    <row r="793" spans="3:3">
      <c r="C793" s="14"/>
    </row>
    <row r="794" spans="3:3">
      <c r="C794" s="14"/>
    </row>
    <row r="795" spans="3:3">
      <c r="C795" s="14"/>
    </row>
    <row r="796" spans="3:3">
      <c r="C796" s="14"/>
    </row>
    <row r="797" spans="3:3">
      <c r="C797" s="14"/>
    </row>
    <row r="798" spans="3:3">
      <c r="C798" s="14"/>
    </row>
    <row r="799" spans="3:3">
      <c r="C799" s="14"/>
    </row>
    <row r="800" spans="3:3">
      <c r="C800" s="14"/>
    </row>
    <row r="801" spans="3:3">
      <c r="C801" s="14"/>
    </row>
    <row r="802" spans="3:3">
      <c r="C802" s="14"/>
    </row>
    <row r="803" spans="3:3">
      <c r="C803" s="14"/>
    </row>
    <row r="804" spans="3:3">
      <c r="C804" s="14"/>
    </row>
    <row r="805" spans="3:3">
      <c r="C805" s="14"/>
    </row>
    <row r="806" spans="3:3">
      <c r="C806" s="14"/>
    </row>
    <row r="807" spans="3:3">
      <c r="C807" s="14"/>
    </row>
    <row r="808" spans="3:3">
      <c r="C808" s="14"/>
    </row>
    <row r="809" spans="3:3">
      <c r="C809" s="14"/>
    </row>
    <row r="810" spans="3:3">
      <c r="C810" s="14"/>
    </row>
    <row r="811" spans="3:3">
      <c r="C811" s="14"/>
    </row>
    <row r="812" spans="3:3">
      <c r="C812" s="14"/>
    </row>
    <row r="813" spans="3:3">
      <c r="C813" s="14"/>
    </row>
    <row r="814" spans="3:3">
      <c r="C814" s="14"/>
    </row>
    <row r="815" spans="3:3">
      <c r="C815" s="14"/>
    </row>
    <row r="816" spans="3:3">
      <c r="C816" s="14"/>
    </row>
    <row r="817" spans="3:3">
      <c r="C817" s="14"/>
    </row>
    <row r="818" spans="3:3">
      <c r="C818" s="14"/>
    </row>
    <row r="819" spans="3:3">
      <c r="C819" s="14"/>
    </row>
    <row r="820" spans="3:3">
      <c r="C820" s="14"/>
    </row>
    <row r="821" spans="3:3">
      <c r="C821" s="14"/>
    </row>
    <row r="822" spans="3:3">
      <c r="C822" s="14"/>
    </row>
    <row r="823" spans="3:3">
      <c r="C823" s="14"/>
    </row>
    <row r="824" spans="3:3">
      <c r="C824" s="14"/>
    </row>
    <row r="825" spans="3:3">
      <c r="C825" s="14"/>
    </row>
    <row r="826" spans="3:3">
      <c r="C826" s="14"/>
    </row>
    <row r="827" spans="3:3">
      <c r="C827" s="14"/>
    </row>
    <row r="828" spans="3:3">
      <c r="C828" s="14"/>
    </row>
    <row r="829" spans="3:3">
      <c r="C829" s="14"/>
    </row>
    <row r="830" spans="3:3">
      <c r="C830" s="14"/>
    </row>
    <row r="831" spans="3:3">
      <c r="C831" s="14"/>
    </row>
    <row r="832" spans="3:3">
      <c r="C832" s="14"/>
    </row>
    <row r="833" spans="3:3">
      <c r="C833" s="14"/>
    </row>
    <row r="834" spans="3:3">
      <c r="C834" s="14"/>
    </row>
    <row r="835" spans="3:3">
      <c r="C835" s="14"/>
    </row>
    <row r="836" spans="3:3">
      <c r="C836" s="14"/>
    </row>
    <row r="837" spans="3:3">
      <c r="C837" s="14"/>
    </row>
    <row r="838" spans="3:3">
      <c r="C838" s="14"/>
    </row>
    <row r="839" spans="3:3">
      <c r="C839" s="14"/>
    </row>
    <row r="840" spans="3:3">
      <c r="C840" s="14"/>
    </row>
    <row r="841" spans="3:3">
      <c r="C841" s="14"/>
    </row>
    <row r="842" spans="3:3">
      <c r="C842" s="14"/>
    </row>
    <row r="843" spans="3:3">
      <c r="C843" s="14"/>
    </row>
    <row r="844" spans="3:3">
      <c r="C844" s="14"/>
    </row>
    <row r="845" spans="3:3">
      <c r="C845" s="14"/>
    </row>
    <row r="846" spans="3:3">
      <c r="C846" s="14"/>
    </row>
    <row r="847" spans="3:3">
      <c r="C847" s="14"/>
    </row>
    <row r="848" spans="3:3">
      <c r="C848" s="14"/>
    </row>
    <row r="849" spans="3:3">
      <c r="C849" s="14"/>
    </row>
    <row r="850" spans="3:3">
      <c r="C850" s="14"/>
    </row>
    <row r="851" spans="3:3">
      <c r="C851" s="14"/>
    </row>
    <row r="852" spans="3:3">
      <c r="C852" s="14"/>
    </row>
    <row r="853" spans="3:3">
      <c r="C853" s="14"/>
    </row>
    <row r="854" spans="3:3">
      <c r="C854" s="14"/>
    </row>
    <row r="855" spans="3:3">
      <c r="C855" s="14"/>
    </row>
    <row r="856" spans="3:3">
      <c r="C856" s="14"/>
    </row>
    <row r="857" spans="3:3">
      <c r="C857" s="14"/>
    </row>
    <row r="858" spans="3:3">
      <c r="C858" s="14"/>
    </row>
    <row r="859" spans="3:3">
      <c r="C859" s="14"/>
    </row>
    <row r="860" spans="3:3">
      <c r="C860" s="14"/>
    </row>
    <row r="861" spans="3:3">
      <c r="C861" s="14"/>
    </row>
    <row r="862" spans="3:3">
      <c r="C862" s="14"/>
    </row>
    <row r="863" spans="3:3">
      <c r="C863" s="14"/>
    </row>
    <row r="864" spans="3:3">
      <c r="C864" s="14"/>
    </row>
    <row r="865" spans="3:3">
      <c r="C865" s="14"/>
    </row>
    <row r="866" spans="3:3">
      <c r="C866" s="14"/>
    </row>
    <row r="867" spans="3:3">
      <c r="C867" s="14"/>
    </row>
    <row r="868" spans="3:3">
      <c r="C868" s="14"/>
    </row>
    <row r="869" spans="3:3">
      <c r="C869" s="14"/>
    </row>
    <row r="870" spans="3:3">
      <c r="C870" s="14"/>
    </row>
    <row r="871" spans="3:3">
      <c r="C871" s="14"/>
    </row>
    <row r="872" spans="3:3">
      <c r="C872" s="14"/>
    </row>
    <row r="873" spans="3:3">
      <c r="C873" s="14"/>
    </row>
    <row r="874" spans="3:3">
      <c r="C874" s="14"/>
    </row>
    <row r="875" spans="3:3">
      <c r="C875" s="14"/>
    </row>
    <row r="876" spans="3:3">
      <c r="C876" s="14"/>
    </row>
    <row r="877" spans="3:3">
      <c r="C877" s="14"/>
    </row>
    <row r="878" spans="3:3">
      <c r="C878" s="14"/>
    </row>
    <row r="879" spans="3:3">
      <c r="C879" s="14"/>
    </row>
    <row r="880" spans="3:3">
      <c r="C880" s="14"/>
    </row>
    <row r="881" spans="3:3">
      <c r="C881" s="14"/>
    </row>
    <row r="882" spans="3:3">
      <c r="C882" s="14"/>
    </row>
    <row r="883" spans="3:3">
      <c r="C883" s="14"/>
    </row>
    <row r="884" spans="3:3">
      <c r="C884" s="14"/>
    </row>
    <row r="885" spans="3:3">
      <c r="C885" s="14"/>
    </row>
    <row r="886" spans="3:3">
      <c r="C886" s="14"/>
    </row>
    <row r="887" spans="3:3">
      <c r="C887" s="14"/>
    </row>
    <row r="888" spans="3:3">
      <c r="C888" s="14"/>
    </row>
    <row r="889" spans="3:3">
      <c r="C889" s="14"/>
    </row>
    <row r="890" spans="3:3">
      <c r="C890" s="14"/>
    </row>
    <row r="891" spans="3:3">
      <c r="C891" s="14"/>
    </row>
    <row r="892" spans="3:3">
      <c r="C892" s="14"/>
    </row>
    <row r="893" spans="3:3">
      <c r="C893" s="14"/>
    </row>
    <row r="894" spans="3:3">
      <c r="C894" s="14"/>
    </row>
    <row r="895" spans="3:3">
      <c r="C895" s="14"/>
    </row>
    <row r="896" spans="3:3">
      <c r="C896" s="14"/>
    </row>
    <row r="897" spans="3:3">
      <c r="C897" s="14"/>
    </row>
    <row r="898" spans="3:3">
      <c r="C898" s="14"/>
    </row>
    <row r="899" spans="3:3">
      <c r="C899" s="14"/>
    </row>
    <row r="900" spans="3:3">
      <c r="C900" s="14"/>
    </row>
    <row r="901" spans="3:3">
      <c r="C901" s="14"/>
    </row>
    <row r="902" spans="3:3">
      <c r="C902" s="14"/>
    </row>
    <row r="903" spans="3:3">
      <c r="C903" s="14"/>
    </row>
    <row r="904" spans="3:3">
      <c r="C904" s="14"/>
    </row>
    <row r="905" spans="3:3">
      <c r="C905" s="14"/>
    </row>
    <row r="906" spans="3:3">
      <c r="C906" s="14"/>
    </row>
    <row r="907" spans="3:3">
      <c r="C907" s="14"/>
    </row>
    <row r="908" spans="3:3">
      <c r="C908" s="14"/>
    </row>
    <row r="909" spans="3:3">
      <c r="C909" s="14"/>
    </row>
    <row r="910" spans="3:3">
      <c r="C910" s="14"/>
    </row>
    <row r="911" spans="3:3">
      <c r="C911" s="14"/>
    </row>
    <row r="912" spans="3:3">
      <c r="C912" s="14"/>
    </row>
    <row r="913" spans="3:3">
      <c r="C913" s="14"/>
    </row>
    <row r="914" spans="3:3">
      <c r="C914" s="14"/>
    </row>
    <row r="915" spans="3:3">
      <c r="C915" s="14"/>
    </row>
    <row r="916" spans="3:3">
      <c r="C916" s="14"/>
    </row>
    <row r="917" spans="3:3">
      <c r="C917" s="14"/>
    </row>
    <row r="918" spans="3:3">
      <c r="C918" s="14"/>
    </row>
    <row r="919" spans="3:3">
      <c r="C919" s="14"/>
    </row>
    <row r="920" spans="3:3">
      <c r="C920" s="14"/>
    </row>
    <row r="921" spans="3:3">
      <c r="C921" s="14"/>
    </row>
    <row r="922" spans="3:3">
      <c r="C922" s="14"/>
    </row>
    <row r="923" spans="3:3">
      <c r="C923" s="14"/>
    </row>
    <row r="924" spans="3:3">
      <c r="C924" s="14"/>
    </row>
    <row r="925" spans="3:3">
      <c r="C925" s="14"/>
    </row>
    <row r="926" spans="3:3">
      <c r="C926" s="14"/>
    </row>
    <row r="927" spans="3:3">
      <c r="C927" s="14"/>
    </row>
    <row r="928" spans="3:3">
      <c r="C928" s="14"/>
    </row>
    <row r="929" spans="3:3">
      <c r="C929" s="14"/>
    </row>
    <row r="930" spans="3:3">
      <c r="C930" s="14"/>
    </row>
    <row r="931" spans="3:3">
      <c r="C931" s="14"/>
    </row>
    <row r="932" spans="3:3">
      <c r="C932" s="14"/>
    </row>
    <row r="933" spans="3:3">
      <c r="C933" s="14"/>
    </row>
    <row r="934" spans="3:3">
      <c r="C934" s="14"/>
    </row>
    <row r="935" spans="3:3">
      <c r="C935" s="14"/>
    </row>
    <row r="936" spans="3:3">
      <c r="C936" s="14"/>
    </row>
    <row r="937" spans="3:3">
      <c r="C937" s="14"/>
    </row>
    <row r="938" spans="3:3">
      <c r="C938" s="14"/>
    </row>
    <row r="939" spans="3:3">
      <c r="C939" s="14"/>
    </row>
    <row r="940" spans="3:3">
      <c r="C940" s="14"/>
    </row>
    <row r="941" spans="3:3">
      <c r="C941" s="14"/>
    </row>
    <row r="942" spans="3:3">
      <c r="C942" s="14"/>
    </row>
    <row r="943" spans="3:3">
      <c r="C943" s="14"/>
    </row>
    <row r="944" spans="3:3">
      <c r="C944" s="14"/>
    </row>
    <row r="945" spans="3:3">
      <c r="C945" s="14"/>
    </row>
    <row r="946" spans="3:3">
      <c r="C946" s="14"/>
    </row>
    <row r="947" spans="3:3">
      <c r="C947" s="14"/>
    </row>
    <row r="948" spans="3:3">
      <c r="C948" s="14"/>
    </row>
    <row r="949" spans="3:3">
      <c r="C949" s="14"/>
    </row>
    <row r="950" spans="3:3">
      <c r="C950" s="14"/>
    </row>
    <row r="951" spans="3:3">
      <c r="C951" s="14"/>
    </row>
    <row r="952" spans="3:3">
      <c r="C952" s="14"/>
    </row>
    <row r="953" spans="3:3">
      <c r="C953" s="14"/>
    </row>
    <row r="954" spans="3:3">
      <c r="C954" s="14"/>
    </row>
    <row r="955" spans="3:3">
      <c r="C955" s="14"/>
    </row>
    <row r="956" spans="3:3">
      <c r="C956" s="14"/>
    </row>
    <row r="957" spans="3:3">
      <c r="C957" s="14"/>
    </row>
    <row r="958" spans="3:3">
      <c r="C958" s="14"/>
    </row>
    <row r="959" spans="3:3">
      <c r="C959" s="14"/>
    </row>
    <row r="960" spans="3:3">
      <c r="C960" s="14"/>
    </row>
    <row r="961" spans="3:3">
      <c r="C961" s="14"/>
    </row>
    <row r="962" spans="3:3">
      <c r="C962" s="14"/>
    </row>
    <row r="963" spans="3:3">
      <c r="C963" s="14"/>
    </row>
    <row r="964" spans="3:3">
      <c r="C964" s="14"/>
    </row>
    <row r="965" spans="3:3">
      <c r="C965" s="14"/>
    </row>
    <row r="966" spans="3:3">
      <c r="C966" s="14"/>
    </row>
    <row r="967" spans="3:3">
      <c r="C967" s="14"/>
    </row>
    <row r="968" spans="3:3">
      <c r="C968" s="14"/>
    </row>
    <row r="969" spans="3:3">
      <c r="C969" s="14"/>
    </row>
    <row r="970" spans="3:3">
      <c r="C970" s="14"/>
    </row>
    <row r="971" spans="3:3">
      <c r="C971" s="14"/>
    </row>
    <row r="972" spans="3:3">
      <c r="C972" s="14"/>
    </row>
    <row r="973" spans="3:3">
      <c r="C973" s="14"/>
    </row>
    <row r="974" spans="3:3">
      <c r="C974" s="14"/>
    </row>
    <row r="975" spans="3:3">
      <c r="C975" s="14"/>
    </row>
    <row r="976" spans="3:3">
      <c r="C976" s="14"/>
    </row>
    <row r="977" spans="3:3">
      <c r="C977" s="14"/>
    </row>
    <row r="978" spans="3:3">
      <c r="C978" s="14"/>
    </row>
    <row r="979" spans="3:3">
      <c r="C979" s="14"/>
    </row>
    <row r="980" spans="3:3">
      <c r="C980" s="14"/>
    </row>
    <row r="981" spans="3:3">
      <c r="C981" s="14"/>
    </row>
    <row r="982" spans="3:3">
      <c r="C982" s="14"/>
    </row>
    <row r="983" spans="3:3">
      <c r="C983" s="14"/>
    </row>
    <row r="984" spans="3:3">
      <c r="C984" s="14"/>
    </row>
    <row r="985" spans="3:3">
      <c r="C985" s="14"/>
    </row>
    <row r="986" spans="3:3">
      <c r="C986" s="14"/>
    </row>
    <row r="987" spans="3:3">
      <c r="C987" s="14"/>
    </row>
    <row r="988" spans="3:3">
      <c r="C988" s="14"/>
    </row>
    <row r="989" spans="3:3">
      <c r="C989" s="14"/>
    </row>
    <row r="990" spans="3:3">
      <c r="C990" s="14"/>
    </row>
    <row r="991" spans="3:3">
      <c r="C991" s="14"/>
    </row>
    <row r="992" spans="3:3">
      <c r="C992" s="14"/>
    </row>
    <row r="993" spans="3:3">
      <c r="C993" s="14"/>
    </row>
    <row r="994" spans="3:3">
      <c r="C994" s="14"/>
    </row>
    <row r="995" spans="3:3">
      <c r="C995" s="14"/>
    </row>
    <row r="996" spans="3:3">
      <c r="C996" s="14"/>
    </row>
    <row r="997" spans="3:3">
      <c r="C997" s="14"/>
    </row>
    <row r="998" spans="3:3">
      <c r="C998" s="14"/>
    </row>
    <row r="999" spans="3:3">
      <c r="C999" s="14"/>
    </row>
    <row r="1000" spans="3:3">
      <c r="C1000" s="14"/>
    </row>
  </sheetData>
  <sheetProtection sheet="1" objects="1" scenarios="1" selectLockedCells="1"/>
  <autoFilter ref="A5:A95"/>
  <mergeCells count="3">
    <mergeCell ref="F3:Y3"/>
    <mergeCell ref="AA3:AK3"/>
    <mergeCell ref="AL3:AL5"/>
  </mergeCells>
  <phoneticPr fontId="0" type="noConversion"/>
  <printOptions horizontalCentered="1" verticalCentered="1"/>
  <pageMargins left="0.19685039370078741" right="0.19685039370078741" top="0.78740157480314965" bottom="0.98425196850393704" header="0.51181102362204722" footer="0.51181102362204722"/>
  <pageSetup paperSize="9" scale="32" fitToHeight="6" orientation="landscape" r:id="rId1"/>
  <headerFooter alignWithMargins="0">
    <oddFooter xml:space="preserve">&amp;L&amp;F&amp;C&amp;A&amp;R&amp;"Tahoma,Normal"&amp;8&amp;D   &amp;P/&amp;N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162"/>
  <sheetViews>
    <sheetView showZeros="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Q8" sqref="Q8"/>
    </sheetView>
  </sheetViews>
  <sheetFormatPr baseColWidth="10" defaultRowHeight="13.2"/>
  <cols>
    <col min="1" max="1" width="11.5546875" style="17"/>
    <col min="2" max="2" width="6.6640625" style="17" customWidth="1"/>
    <col min="3" max="4" width="2.6640625" style="338" customWidth="1"/>
    <col min="5" max="5" width="18.6640625" style="17" customWidth="1"/>
    <col min="6" max="6" width="12.109375" style="17" customWidth="1"/>
    <col min="7" max="7" width="10.88671875" style="17" customWidth="1"/>
    <col min="8" max="8" width="10.33203125" style="17" customWidth="1"/>
    <col min="9" max="9" width="9.5546875" style="17" customWidth="1"/>
    <col min="10" max="10" width="9.88671875" style="17" bestFit="1" customWidth="1"/>
    <col min="11" max="11" width="12.5546875" style="17" customWidth="1"/>
    <col min="12" max="12" width="12.88671875" style="17" customWidth="1"/>
    <col min="13" max="13" width="10" style="17" customWidth="1"/>
    <col min="14" max="14" width="12.6640625" style="17" customWidth="1"/>
    <col min="15" max="15" width="12.109375" style="17" customWidth="1"/>
    <col min="16" max="16" width="2.88671875" style="17" customWidth="1"/>
    <col min="17" max="17" width="12.33203125" style="17" customWidth="1"/>
    <col min="18" max="18" width="10.33203125" style="17" customWidth="1"/>
    <col min="19" max="19" width="11.5546875" style="17"/>
    <col min="20" max="20" width="11.88671875" style="17" customWidth="1"/>
    <col min="21" max="21" width="12.44140625" style="17" customWidth="1"/>
    <col min="22" max="22" width="11.5546875" style="17"/>
    <col min="23" max="34" width="11.44140625" style="49"/>
    <col min="35" max="16384" width="11.5546875" style="17"/>
  </cols>
  <sheetData>
    <row r="1" spans="1:22" s="49" customFormat="1" ht="24.6">
      <c r="A1" s="312" t="s">
        <v>94</v>
      </c>
      <c r="B1" s="313"/>
      <c r="C1" s="314"/>
      <c r="D1" s="314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173" t="s">
        <v>8</v>
      </c>
    </row>
    <row r="2" spans="1:22" s="49" customFormat="1" ht="24.6">
      <c r="A2" s="85">
        <f>assoc.!B8</f>
        <v>0</v>
      </c>
      <c r="B2" s="315"/>
      <c r="C2" s="316"/>
      <c r="D2" s="316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92">
        <f>assoc.!B13</f>
        <v>0</v>
      </c>
    </row>
    <row r="3" spans="1:22" s="49" customFormat="1" ht="10.199999999999999" customHeight="1" thickBot="1">
      <c r="A3" s="410"/>
      <c r="B3" s="410"/>
      <c r="C3" s="410"/>
      <c r="D3" s="410"/>
      <c r="E3" s="317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4"/>
    </row>
    <row r="4" spans="1:22" ht="13.8" thickBot="1">
      <c r="A4" s="411" t="s">
        <v>114</v>
      </c>
      <c r="B4" s="412"/>
      <c r="C4" s="318"/>
      <c r="D4" s="319"/>
      <c r="E4" s="204">
        <v>0</v>
      </c>
      <c r="F4" s="404" t="s">
        <v>4</v>
      </c>
      <c r="G4" s="404"/>
      <c r="H4" s="404"/>
      <c r="I4" s="404"/>
      <c r="J4" s="404"/>
      <c r="K4" s="404"/>
      <c r="L4" s="404"/>
      <c r="M4" s="404"/>
      <c r="N4" s="404"/>
      <c r="O4" s="405"/>
      <c r="P4" s="320"/>
      <c r="Q4" s="406" t="s">
        <v>5</v>
      </c>
      <c r="R4" s="407"/>
      <c r="S4" s="407"/>
      <c r="T4" s="407"/>
      <c r="U4" s="408"/>
      <c r="V4" s="409" t="s">
        <v>6</v>
      </c>
    </row>
    <row r="5" spans="1:22">
      <c r="A5" s="58"/>
      <c r="B5" s="58"/>
      <c r="C5" s="321"/>
      <c r="D5" s="321"/>
      <c r="E5" s="59"/>
      <c r="F5" s="169">
        <v>60100</v>
      </c>
      <c r="G5" s="169">
        <v>60100</v>
      </c>
      <c r="H5" s="169">
        <v>606300</v>
      </c>
      <c r="I5" s="169">
        <v>606400</v>
      </c>
      <c r="J5" s="169">
        <v>615000</v>
      </c>
      <c r="K5" s="169">
        <v>625100</v>
      </c>
      <c r="L5" s="169">
        <v>626100</v>
      </c>
      <c r="M5" s="169">
        <v>658000</v>
      </c>
      <c r="N5" s="169">
        <v>628800</v>
      </c>
      <c r="O5" s="169"/>
      <c r="P5" s="322"/>
      <c r="Q5" s="170">
        <v>706000</v>
      </c>
      <c r="R5" s="170">
        <v>707100</v>
      </c>
      <c r="S5" s="170">
        <v>756000</v>
      </c>
      <c r="T5" s="170">
        <v>758000</v>
      </c>
      <c r="U5" s="170"/>
      <c r="V5" s="409"/>
    </row>
    <row r="6" spans="1:22" ht="34.200000000000003">
      <c r="A6" s="191" t="s">
        <v>1</v>
      </c>
      <c r="B6" s="191" t="s">
        <v>2</v>
      </c>
      <c r="C6" s="191" t="s">
        <v>64</v>
      </c>
      <c r="D6" s="191" t="s">
        <v>64</v>
      </c>
      <c r="E6" s="323" t="s">
        <v>3</v>
      </c>
      <c r="F6" s="189" t="s">
        <v>76</v>
      </c>
      <c r="G6" s="189" t="s">
        <v>171</v>
      </c>
      <c r="H6" s="189" t="s">
        <v>69</v>
      </c>
      <c r="I6" s="189" t="s">
        <v>70</v>
      </c>
      <c r="J6" s="189" t="s">
        <v>95</v>
      </c>
      <c r="K6" s="189" t="s">
        <v>63</v>
      </c>
      <c r="L6" s="189" t="s">
        <v>96</v>
      </c>
      <c r="M6" s="189" t="s">
        <v>97</v>
      </c>
      <c r="N6" s="189" t="s">
        <v>73</v>
      </c>
      <c r="O6" s="324" t="s">
        <v>98</v>
      </c>
      <c r="P6" s="325"/>
      <c r="Q6" s="190" t="s">
        <v>99</v>
      </c>
      <c r="R6" s="190" t="s">
        <v>74</v>
      </c>
      <c r="S6" s="190" t="s">
        <v>100</v>
      </c>
      <c r="T6" s="190" t="s">
        <v>42</v>
      </c>
      <c r="U6" s="326" t="s">
        <v>101</v>
      </c>
      <c r="V6" s="409"/>
    </row>
    <row r="7" spans="1:22">
      <c r="A7" s="205"/>
      <c r="B7" s="26"/>
      <c r="C7" s="23"/>
      <c r="D7" s="22"/>
      <c r="E7" s="24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327"/>
      <c r="Q7" s="230"/>
      <c r="R7" s="230"/>
      <c r="S7" s="230"/>
      <c r="T7" s="230"/>
      <c r="U7" s="230"/>
      <c r="V7" s="232">
        <f>IF(OR(SUM(F7:O7)&gt;0,SUM(Q7:U7)&gt;0),E4+SUM(Q7:T7)-SUM(F7:N7)-(O7)+(U7),E4)</f>
        <v>0</v>
      </c>
    </row>
    <row r="8" spans="1:22">
      <c r="A8" s="205"/>
      <c r="B8" s="26"/>
      <c r="C8" s="23"/>
      <c r="D8" s="22"/>
      <c r="E8" s="24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328"/>
      <c r="Q8" s="230"/>
      <c r="R8" s="230"/>
      <c r="S8" s="230"/>
      <c r="T8" s="230"/>
      <c r="U8" s="230"/>
      <c r="V8" s="232">
        <f t="shared" ref="V8:V39" si="0">IF(OR(SUM(F8:O8)&gt;0,SUM(Q8:U8)&gt;0),V7+SUM(Q8:T8)-SUM(F8:N8)-(O8)+(U8),0)</f>
        <v>0</v>
      </c>
    </row>
    <row r="9" spans="1:22">
      <c r="A9" s="205"/>
      <c r="B9" s="26"/>
      <c r="C9" s="23"/>
      <c r="D9" s="22"/>
      <c r="E9" s="24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328"/>
      <c r="Q9" s="230"/>
      <c r="R9" s="230"/>
      <c r="S9" s="230"/>
      <c r="T9" s="230"/>
      <c r="U9" s="230"/>
      <c r="V9" s="232">
        <f t="shared" si="0"/>
        <v>0</v>
      </c>
    </row>
    <row r="10" spans="1:22">
      <c r="A10" s="205"/>
      <c r="B10" s="26"/>
      <c r="C10" s="23"/>
      <c r="D10" s="22"/>
      <c r="E10" s="24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328"/>
      <c r="Q10" s="230"/>
      <c r="R10" s="230"/>
      <c r="S10" s="230"/>
      <c r="T10" s="230"/>
      <c r="U10" s="230"/>
      <c r="V10" s="232">
        <f t="shared" si="0"/>
        <v>0</v>
      </c>
    </row>
    <row r="11" spans="1:22">
      <c r="A11" s="205"/>
      <c r="B11" s="26"/>
      <c r="C11" s="23"/>
      <c r="D11" s="22"/>
      <c r="E11" s="24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328"/>
      <c r="Q11" s="230"/>
      <c r="R11" s="230"/>
      <c r="S11" s="230"/>
      <c r="T11" s="230"/>
      <c r="U11" s="230"/>
      <c r="V11" s="232">
        <f t="shared" si="0"/>
        <v>0</v>
      </c>
    </row>
    <row r="12" spans="1:22">
      <c r="A12" s="205"/>
      <c r="B12" s="26"/>
      <c r="C12" s="23"/>
      <c r="D12" s="22"/>
      <c r="E12" s="24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328"/>
      <c r="Q12" s="230"/>
      <c r="R12" s="230"/>
      <c r="S12" s="230"/>
      <c r="T12" s="230"/>
      <c r="U12" s="230"/>
      <c r="V12" s="232">
        <f t="shared" si="0"/>
        <v>0</v>
      </c>
    </row>
    <row r="13" spans="1:22">
      <c r="A13" s="205"/>
      <c r="B13" s="26"/>
      <c r="C13" s="23"/>
      <c r="D13" s="22"/>
      <c r="E13" s="24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328"/>
      <c r="Q13" s="230"/>
      <c r="R13" s="230"/>
      <c r="S13" s="230"/>
      <c r="T13" s="230"/>
      <c r="U13" s="230"/>
      <c r="V13" s="232">
        <f t="shared" si="0"/>
        <v>0</v>
      </c>
    </row>
    <row r="14" spans="1:22">
      <c r="A14" s="205"/>
      <c r="B14" s="26"/>
      <c r="C14" s="23"/>
      <c r="D14" s="22"/>
      <c r="E14" s="24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328"/>
      <c r="Q14" s="230"/>
      <c r="R14" s="230"/>
      <c r="S14" s="230"/>
      <c r="T14" s="230"/>
      <c r="U14" s="230"/>
      <c r="V14" s="232">
        <f t="shared" si="0"/>
        <v>0</v>
      </c>
    </row>
    <row r="15" spans="1:22">
      <c r="A15" s="205"/>
      <c r="B15" s="26"/>
      <c r="C15" s="23"/>
      <c r="D15" s="22"/>
      <c r="E15" s="24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328"/>
      <c r="Q15" s="230"/>
      <c r="R15" s="230"/>
      <c r="S15" s="230"/>
      <c r="T15" s="230"/>
      <c r="U15" s="230"/>
      <c r="V15" s="232">
        <f t="shared" si="0"/>
        <v>0</v>
      </c>
    </row>
    <row r="16" spans="1:22">
      <c r="A16" s="205"/>
      <c r="B16" s="26"/>
      <c r="C16" s="23"/>
      <c r="D16" s="22"/>
      <c r="E16" s="25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328"/>
      <c r="Q16" s="230"/>
      <c r="R16" s="230"/>
      <c r="S16" s="230"/>
      <c r="T16" s="230"/>
      <c r="U16" s="230"/>
      <c r="V16" s="232">
        <f t="shared" si="0"/>
        <v>0</v>
      </c>
    </row>
    <row r="17" spans="1:22">
      <c r="A17" s="205"/>
      <c r="B17" s="26"/>
      <c r="C17" s="23"/>
      <c r="D17" s="22"/>
      <c r="E17" s="25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328"/>
      <c r="Q17" s="230"/>
      <c r="R17" s="230"/>
      <c r="S17" s="230"/>
      <c r="T17" s="230"/>
      <c r="U17" s="230"/>
      <c r="V17" s="232">
        <f t="shared" si="0"/>
        <v>0</v>
      </c>
    </row>
    <row r="18" spans="1:22">
      <c r="A18" s="205"/>
      <c r="B18" s="26"/>
      <c r="C18" s="23"/>
      <c r="D18" s="22"/>
      <c r="E18" s="25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328"/>
      <c r="Q18" s="230"/>
      <c r="R18" s="230"/>
      <c r="S18" s="230"/>
      <c r="T18" s="230"/>
      <c r="U18" s="230"/>
      <c r="V18" s="232">
        <f t="shared" si="0"/>
        <v>0</v>
      </c>
    </row>
    <row r="19" spans="1:22">
      <c r="A19" s="205"/>
      <c r="B19" s="26"/>
      <c r="C19" s="23"/>
      <c r="D19" s="22"/>
      <c r="E19" s="25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328"/>
      <c r="Q19" s="230"/>
      <c r="R19" s="230"/>
      <c r="S19" s="230"/>
      <c r="T19" s="230"/>
      <c r="U19" s="230"/>
      <c r="V19" s="232">
        <f t="shared" si="0"/>
        <v>0</v>
      </c>
    </row>
    <row r="20" spans="1:22">
      <c r="A20" s="205"/>
      <c r="B20" s="26"/>
      <c r="C20" s="23"/>
      <c r="D20" s="22"/>
      <c r="E20" s="25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328"/>
      <c r="Q20" s="230"/>
      <c r="R20" s="230"/>
      <c r="S20" s="230"/>
      <c r="T20" s="230"/>
      <c r="U20" s="230"/>
      <c r="V20" s="232">
        <f t="shared" si="0"/>
        <v>0</v>
      </c>
    </row>
    <row r="21" spans="1:22">
      <c r="A21" s="205"/>
      <c r="B21" s="26"/>
      <c r="C21" s="23"/>
      <c r="D21" s="22"/>
      <c r="E21" s="25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328"/>
      <c r="Q21" s="230"/>
      <c r="R21" s="230"/>
      <c r="S21" s="230"/>
      <c r="T21" s="230"/>
      <c r="U21" s="230"/>
      <c r="V21" s="232">
        <f t="shared" si="0"/>
        <v>0</v>
      </c>
    </row>
    <row r="22" spans="1:22">
      <c r="A22" s="205"/>
      <c r="B22" s="26"/>
      <c r="C22" s="23"/>
      <c r="D22" s="22"/>
      <c r="E22" s="25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328"/>
      <c r="Q22" s="230"/>
      <c r="R22" s="230"/>
      <c r="S22" s="230"/>
      <c r="T22" s="230"/>
      <c r="U22" s="230"/>
      <c r="V22" s="232">
        <f t="shared" si="0"/>
        <v>0</v>
      </c>
    </row>
    <row r="23" spans="1:22">
      <c r="A23" s="205"/>
      <c r="B23" s="26"/>
      <c r="C23" s="23"/>
      <c r="D23" s="22"/>
      <c r="E23" s="25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328"/>
      <c r="Q23" s="230"/>
      <c r="R23" s="230"/>
      <c r="S23" s="230"/>
      <c r="T23" s="230"/>
      <c r="U23" s="230"/>
      <c r="V23" s="232">
        <f t="shared" si="0"/>
        <v>0</v>
      </c>
    </row>
    <row r="24" spans="1:22">
      <c r="A24" s="205"/>
      <c r="B24" s="26"/>
      <c r="C24" s="23"/>
      <c r="D24" s="22"/>
      <c r="E24" s="25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328"/>
      <c r="Q24" s="230"/>
      <c r="R24" s="230"/>
      <c r="S24" s="230"/>
      <c r="T24" s="230"/>
      <c r="U24" s="230"/>
      <c r="V24" s="232">
        <f t="shared" si="0"/>
        <v>0</v>
      </c>
    </row>
    <row r="25" spans="1:22">
      <c r="A25" s="205"/>
      <c r="B25" s="26"/>
      <c r="C25" s="23"/>
      <c r="D25" s="22"/>
      <c r="E25" s="25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328"/>
      <c r="Q25" s="230"/>
      <c r="R25" s="230"/>
      <c r="S25" s="230"/>
      <c r="T25" s="230"/>
      <c r="U25" s="230"/>
      <c r="V25" s="232">
        <f t="shared" si="0"/>
        <v>0</v>
      </c>
    </row>
    <row r="26" spans="1:22">
      <c r="A26" s="205"/>
      <c r="B26" s="26"/>
      <c r="C26" s="23"/>
      <c r="D26" s="22"/>
      <c r="E26" s="25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328"/>
      <c r="Q26" s="230"/>
      <c r="R26" s="230"/>
      <c r="S26" s="230"/>
      <c r="T26" s="230"/>
      <c r="U26" s="230"/>
      <c r="V26" s="232">
        <f t="shared" si="0"/>
        <v>0</v>
      </c>
    </row>
    <row r="27" spans="1:22">
      <c r="A27" s="205"/>
      <c r="B27" s="26"/>
      <c r="C27" s="23"/>
      <c r="D27" s="22"/>
      <c r="E27" s="25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328"/>
      <c r="Q27" s="230"/>
      <c r="R27" s="230"/>
      <c r="S27" s="230"/>
      <c r="T27" s="230"/>
      <c r="U27" s="230"/>
      <c r="V27" s="232">
        <f t="shared" si="0"/>
        <v>0</v>
      </c>
    </row>
    <row r="28" spans="1:22">
      <c r="A28" s="205"/>
      <c r="B28" s="26"/>
      <c r="C28" s="23"/>
      <c r="D28" s="22"/>
      <c r="E28" s="25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328"/>
      <c r="Q28" s="230"/>
      <c r="R28" s="230"/>
      <c r="S28" s="230"/>
      <c r="T28" s="230"/>
      <c r="U28" s="230"/>
      <c r="V28" s="232">
        <f t="shared" si="0"/>
        <v>0</v>
      </c>
    </row>
    <row r="29" spans="1:22">
      <c r="A29" s="205"/>
      <c r="B29" s="26"/>
      <c r="C29" s="23"/>
      <c r="D29" s="22"/>
      <c r="E29" s="25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328"/>
      <c r="Q29" s="230"/>
      <c r="R29" s="230"/>
      <c r="S29" s="230"/>
      <c r="T29" s="230"/>
      <c r="U29" s="230"/>
      <c r="V29" s="232">
        <f t="shared" si="0"/>
        <v>0</v>
      </c>
    </row>
    <row r="30" spans="1:22">
      <c r="A30" s="205"/>
      <c r="B30" s="26"/>
      <c r="C30" s="23"/>
      <c r="D30" s="22"/>
      <c r="E30" s="25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328"/>
      <c r="Q30" s="230"/>
      <c r="R30" s="230"/>
      <c r="S30" s="230"/>
      <c r="T30" s="230"/>
      <c r="U30" s="230"/>
      <c r="V30" s="232">
        <f t="shared" si="0"/>
        <v>0</v>
      </c>
    </row>
    <row r="31" spans="1:22">
      <c r="A31" s="205"/>
      <c r="B31" s="26"/>
      <c r="C31" s="23"/>
      <c r="D31" s="22"/>
      <c r="E31" s="25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328"/>
      <c r="Q31" s="230"/>
      <c r="R31" s="230"/>
      <c r="S31" s="230"/>
      <c r="T31" s="230"/>
      <c r="U31" s="230"/>
      <c r="V31" s="232">
        <f t="shared" si="0"/>
        <v>0</v>
      </c>
    </row>
    <row r="32" spans="1:22">
      <c r="A32" s="205"/>
      <c r="B32" s="26"/>
      <c r="C32" s="23"/>
      <c r="D32" s="22"/>
      <c r="E32" s="25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328"/>
      <c r="Q32" s="230"/>
      <c r="R32" s="230"/>
      <c r="S32" s="230"/>
      <c r="T32" s="230"/>
      <c r="U32" s="230"/>
      <c r="V32" s="232">
        <f t="shared" si="0"/>
        <v>0</v>
      </c>
    </row>
    <row r="33" spans="1:22">
      <c r="A33" s="205"/>
      <c r="B33" s="26"/>
      <c r="C33" s="23"/>
      <c r="D33" s="22"/>
      <c r="E33" s="25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328"/>
      <c r="Q33" s="230"/>
      <c r="R33" s="230"/>
      <c r="S33" s="230"/>
      <c r="T33" s="230"/>
      <c r="U33" s="230"/>
      <c r="V33" s="232">
        <f t="shared" si="0"/>
        <v>0</v>
      </c>
    </row>
    <row r="34" spans="1:22">
      <c r="A34" s="205"/>
      <c r="B34" s="26"/>
      <c r="C34" s="23"/>
      <c r="D34" s="22"/>
      <c r="E34" s="25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328"/>
      <c r="Q34" s="230"/>
      <c r="R34" s="230"/>
      <c r="S34" s="230"/>
      <c r="T34" s="230"/>
      <c r="U34" s="230"/>
      <c r="V34" s="232">
        <f t="shared" si="0"/>
        <v>0</v>
      </c>
    </row>
    <row r="35" spans="1:22">
      <c r="A35" s="205"/>
      <c r="B35" s="26"/>
      <c r="C35" s="23"/>
      <c r="D35" s="22"/>
      <c r="E35" s="25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328"/>
      <c r="Q35" s="230"/>
      <c r="R35" s="230"/>
      <c r="S35" s="230"/>
      <c r="T35" s="230"/>
      <c r="U35" s="230"/>
      <c r="V35" s="232">
        <f t="shared" si="0"/>
        <v>0</v>
      </c>
    </row>
    <row r="36" spans="1:22">
      <c r="A36" s="205"/>
      <c r="B36" s="26"/>
      <c r="C36" s="23"/>
      <c r="D36" s="22"/>
      <c r="E36" s="25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328"/>
      <c r="Q36" s="230"/>
      <c r="R36" s="230"/>
      <c r="S36" s="230"/>
      <c r="T36" s="230"/>
      <c r="U36" s="230"/>
      <c r="V36" s="232">
        <f t="shared" si="0"/>
        <v>0</v>
      </c>
    </row>
    <row r="37" spans="1:22">
      <c r="A37" s="205"/>
      <c r="B37" s="26"/>
      <c r="C37" s="23"/>
      <c r="D37" s="22"/>
      <c r="E37" s="25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328"/>
      <c r="Q37" s="230"/>
      <c r="R37" s="230"/>
      <c r="S37" s="230"/>
      <c r="T37" s="230"/>
      <c r="U37" s="230"/>
      <c r="V37" s="232">
        <f t="shared" si="0"/>
        <v>0</v>
      </c>
    </row>
    <row r="38" spans="1:22">
      <c r="A38" s="205"/>
      <c r="B38" s="26"/>
      <c r="C38" s="23"/>
      <c r="D38" s="22"/>
      <c r="E38" s="25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328"/>
      <c r="Q38" s="230"/>
      <c r="R38" s="230"/>
      <c r="S38" s="230"/>
      <c r="T38" s="230"/>
      <c r="U38" s="230"/>
      <c r="V38" s="232">
        <f t="shared" si="0"/>
        <v>0</v>
      </c>
    </row>
    <row r="39" spans="1:22">
      <c r="A39" s="205"/>
      <c r="B39" s="26"/>
      <c r="C39" s="23"/>
      <c r="D39" s="22"/>
      <c r="E39" s="25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328"/>
      <c r="Q39" s="230"/>
      <c r="R39" s="230"/>
      <c r="S39" s="230"/>
      <c r="T39" s="230"/>
      <c r="U39" s="230"/>
      <c r="V39" s="232">
        <f t="shared" si="0"/>
        <v>0</v>
      </c>
    </row>
    <row r="40" spans="1:22">
      <c r="A40" s="205"/>
      <c r="B40" s="26"/>
      <c r="C40" s="23"/>
      <c r="D40" s="22"/>
      <c r="E40" s="25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328"/>
      <c r="Q40" s="230"/>
      <c r="R40" s="230"/>
      <c r="S40" s="230"/>
      <c r="T40" s="230"/>
      <c r="U40" s="230"/>
      <c r="V40" s="232">
        <f t="shared" ref="V40:V71" si="1">IF(OR(SUM(F40:O40)&gt;0,SUM(Q40:U40)&gt;0),V39+SUM(Q40:T40)-SUM(F40:N40)-(O40)+(U40),0)</f>
        <v>0</v>
      </c>
    </row>
    <row r="41" spans="1:22">
      <c r="A41" s="205"/>
      <c r="B41" s="26"/>
      <c r="C41" s="23"/>
      <c r="D41" s="22"/>
      <c r="E41" s="25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328"/>
      <c r="Q41" s="230"/>
      <c r="R41" s="230"/>
      <c r="S41" s="230"/>
      <c r="T41" s="230"/>
      <c r="U41" s="230"/>
      <c r="V41" s="232">
        <f t="shared" si="1"/>
        <v>0</v>
      </c>
    </row>
    <row r="42" spans="1:22">
      <c r="A42" s="205"/>
      <c r="B42" s="26"/>
      <c r="C42" s="23"/>
      <c r="D42" s="22"/>
      <c r="E42" s="25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328"/>
      <c r="Q42" s="230"/>
      <c r="R42" s="230"/>
      <c r="S42" s="230"/>
      <c r="T42" s="230"/>
      <c r="U42" s="230"/>
      <c r="V42" s="232">
        <f t="shared" si="1"/>
        <v>0</v>
      </c>
    </row>
    <row r="43" spans="1:22">
      <c r="A43" s="205"/>
      <c r="B43" s="26"/>
      <c r="C43" s="23"/>
      <c r="D43" s="22"/>
      <c r="E43" s="25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328"/>
      <c r="Q43" s="230"/>
      <c r="R43" s="230"/>
      <c r="S43" s="230"/>
      <c r="T43" s="230"/>
      <c r="U43" s="230"/>
      <c r="V43" s="232">
        <f t="shared" si="1"/>
        <v>0</v>
      </c>
    </row>
    <row r="44" spans="1:22">
      <c r="A44" s="205"/>
      <c r="B44" s="26"/>
      <c r="C44" s="23"/>
      <c r="D44" s="22"/>
      <c r="E44" s="25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328"/>
      <c r="Q44" s="230"/>
      <c r="R44" s="230"/>
      <c r="S44" s="230"/>
      <c r="T44" s="230"/>
      <c r="U44" s="230"/>
      <c r="V44" s="232">
        <f t="shared" si="1"/>
        <v>0</v>
      </c>
    </row>
    <row r="45" spans="1:22">
      <c r="A45" s="205"/>
      <c r="B45" s="26"/>
      <c r="C45" s="23"/>
      <c r="D45" s="22"/>
      <c r="E45" s="25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328"/>
      <c r="Q45" s="230"/>
      <c r="R45" s="230"/>
      <c r="S45" s="230"/>
      <c r="T45" s="230"/>
      <c r="U45" s="230"/>
      <c r="V45" s="232">
        <f t="shared" si="1"/>
        <v>0</v>
      </c>
    </row>
    <row r="46" spans="1:22">
      <c r="A46" s="205"/>
      <c r="B46" s="26"/>
      <c r="C46" s="23"/>
      <c r="D46" s="22"/>
      <c r="E46" s="25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328"/>
      <c r="Q46" s="230"/>
      <c r="R46" s="230"/>
      <c r="S46" s="230"/>
      <c r="T46" s="230"/>
      <c r="U46" s="230"/>
      <c r="V46" s="232">
        <f t="shared" si="1"/>
        <v>0</v>
      </c>
    </row>
    <row r="47" spans="1:22">
      <c r="A47" s="205"/>
      <c r="B47" s="26"/>
      <c r="C47" s="23"/>
      <c r="D47" s="22"/>
      <c r="E47" s="25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328"/>
      <c r="Q47" s="230"/>
      <c r="R47" s="230"/>
      <c r="S47" s="230"/>
      <c r="T47" s="230"/>
      <c r="U47" s="230"/>
      <c r="V47" s="232">
        <f t="shared" si="1"/>
        <v>0</v>
      </c>
    </row>
    <row r="48" spans="1:22">
      <c r="A48" s="205"/>
      <c r="B48" s="26"/>
      <c r="C48" s="23"/>
      <c r="D48" s="22"/>
      <c r="E48" s="25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328"/>
      <c r="Q48" s="230"/>
      <c r="R48" s="230"/>
      <c r="S48" s="230"/>
      <c r="T48" s="230"/>
      <c r="U48" s="230"/>
      <c r="V48" s="232">
        <f t="shared" si="1"/>
        <v>0</v>
      </c>
    </row>
    <row r="49" spans="1:22">
      <c r="A49" s="205"/>
      <c r="B49" s="26"/>
      <c r="C49" s="23"/>
      <c r="D49" s="22"/>
      <c r="E49" s="25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328"/>
      <c r="Q49" s="230"/>
      <c r="R49" s="230"/>
      <c r="S49" s="230"/>
      <c r="T49" s="230"/>
      <c r="U49" s="230"/>
      <c r="V49" s="232">
        <f t="shared" si="1"/>
        <v>0</v>
      </c>
    </row>
    <row r="50" spans="1:22">
      <c r="A50" s="205"/>
      <c r="B50" s="26"/>
      <c r="C50" s="23"/>
      <c r="D50" s="22"/>
      <c r="E50" s="25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328"/>
      <c r="Q50" s="230"/>
      <c r="R50" s="230"/>
      <c r="S50" s="230"/>
      <c r="T50" s="230"/>
      <c r="U50" s="230"/>
      <c r="V50" s="232">
        <f t="shared" si="1"/>
        <v>0</v>
      </c>
    </row>
    <row r="51" spans="1:22">
      <c r="A51" s="205"/>
      <c r="B51" s="26"/>
      <c r="C51" s="23"/>
      <c r="D51" s="22"/>
      <c r="E51" s="25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328"/>
      <c r="Q51" s="230"/>
      <c r="R51" s="230"/>
      <c r="S51" s="230"/>
      <c r="T51" s="230"/>
      <c r="U51" s="230"/>
      <c r="V51" s="232">
        <f t="shared" si="1"/>
        <v>0</v>
      </c>
    </row>
    <row r="52" spans="1:22">
      <c r="A52" s="205"/>
      <c r="B52" s="26"/>
      <c r="C52" s="23"/>
      <c r="D52" s="22"/>
      <c r="E52" s="25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328"/>
      <c r="Q52" s="230"/>
      <c r="R52" s="230"/>
      <c r="S52" s="230"/>
      <c r="T52" s="230"/>
      <c r="U52" s="230"/>
      <c r="V52" s="232">
        <f t="shared" si="1"/>
        <v>0</v>
      </c>
    </row>
    <row r="53" spans="1:22">
      <c r="A53" s="205"/>
      <c r="B53" s="26"/>
      <c r="C53" s="23"/>
      <c r="D53" s="22"/>
      <c r="E53" s="25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328"/>
      <c r="Q53" s="230"/>
      <c r="R53" s="230"/>
      <c r="S53" s="230"/>
      <c r="T53" s="230"/>
      <c r="U53" s="230"/>
      <c r="V53" s="232">
        <f t="shared" si="1"/>
        <v>0</v>
      </c>
    </row>
    <row r="54" spans="1:22">
      <c r="A54" s="205"/>
      <c r="B54" s="26"/>
      <c r="C54" s="23"/>
      <c r="D54" s="22"/>
      <c r="E54" s="25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328"/>
      <c r="Q54" s="230"/>
      <c r="R54" s="230"/>
      <c r="S54" s="230"/>
      <c r="T54" s="230"/>
      <c r="U54" s="230"/>
      <c r="V54" s="232">
        <f t="shared" si="1"/>
        <v>0</v>
      </c>
    </row>
    <row r="55" spans="1:22">
      <c r="A55" s="205"/>
      <c r="B55" s="26"/>
      <c r="C55" s="23"/>
      <c r="D55" s="22"/>
      <c r="E55" s="25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328"/>
      <c r="Q55" s="230"/>
      <c r="R55" s="230"/>
      <c r="S55" s="230"/>
      <c r="T55" s="230"/>
      <c r="U55" s="230"/>
      <c r="V55" s="232">
        <f t="shared" si="1"/>
        <v>0</v>
      </c>
    </row>
    <row r="56" spans="1:22">
      <c r="A56" s="205"/>
      <c r="B56" s="26"/>
      <c r="C56" s="23"/>
      <c r="D56" s="22"/>
      <c r="E56" s="25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328"/>
      <c r="Q56" s="230"/>
      <c r="R56" s="230"/>
      <c r="S56" s="230"/>
      <c r="T56" s="230"/>
      <c r="U56" s="230"/>
      <c r="V56" s="232">
        <f t="shared" si="1"/>
        <v>0</v>
      </c>
    </row>
    <row r="57" spans="1:22">
      <c r="A57" s="205"/>
      <c r="B57" s="26"/>
      <c r="C57" s="23"/>
      <c r="D57" s="22"/>
      <c r="E57" s="25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328"/>
      <c r="Q57" s="230"/>
      <c r="R57" s="230"/>
      <c r="S57" s="230"/>
      <c r="T57" s="230"/>
      <c r="U57" s="230"/>
      <c r="V57" s="232">
        <f t="shared" si="1"/>
        <v>0</v>
      </c>
    </row>
    <row r="58" spans="1:22">
      <c r="A58" s="205"/>
      <c r="B58" s="26"/>
      <c r="C58" s="23"/>
      <c r="D58" s="22"/>
      <c r="E58" s="25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328"/>
      <c r="Q58" s="230"/>
      <c r="R58" s="230"/>
      <c r="S58" s="230"/>
      <c r="T58" s="230"/>
      <c r="U58" s="230"/>
      <c r="V58" s="232">
        <f t="shared" si="1"/>
        <v>0</v>
      </c>
    </row>
    <row r="59" spans="1:22">
      <c r="A59" s="205"/>
      <c r="B59" s="26"/>
      <c r="C59" s="23"/>
      <c r="D59" s="22"/>
      <c r="E59" s="25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328"/>
      <c r="Q59" s="230"/>
      <c r="R59" s="230"/>
      <c r="S59" s="230"/>
      <c r="T59" s="230"/>
      <c r="U59" s="230"/>
      <c r="V59" s="232">
        <f t="shared" si="1"/>
        <v>0</v>
      </c>
    </row>
    <row r="60" spans="1:22">
      <c r="A60" s="205"/>
      <c r="B60" s="26"/>
      <c r="C60" s="23"/>
      <c r="D60" s="22"/>
      <c r="E60" s="25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328"/>
      <c r="Q60" s="230"/>
      <c r="R60" s="230"/>
      <c r="S60" s="230"/>
      <c r="T60" s="230"/>
      <c r="U60" s="230"/>
      <c r="V60" s="232">
        <f t="shared" si="1"/>
        <v>0</v>
      </c>
    </row>
    <row r="61" spans="1:22">
      <c r="A61" s="205"/>
      <c r="B61" s="26"/>
      <c r="C61" s="23"/>
      <c r="D61" s="22"/>
      <c r="E61" s="25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328"/>
      <c r="Q61" s="230"/>
      <c r="R61" s="230"/>
      <c r="S61" s="230"/>
      <c r="T61" s="230"/>
      <c r="U61" s="230"/>
      <c r="V61" s="232">
        <f t="shared" si="1"/>
        <v>0</v>
      </c>
    </row>
    <row r="62" spans="1:22">
      <c r="A62" s="205"/>
      <c r="B62" s="26"/>
      <c r="C62" s="23"/>
      <c r="D62" s="22"/>
      <c r="E62" s="25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328"/>
      <c r="Q62" s="230"/>
      <c r="R62" s="230"/>
      <c r="S62" s="230"/>
      <c r="T62" s="230"/>
      <c r="U62" s="230"/>
      <c r="V62" s="232">
        <f t="shared" si="1"/>
        <v>0</v>
      </c>
    </row>
    <row r="63" spans="1:22">
      <c r="A63" s="205"/>
      <c r="B63" s="26"/>
      <c r="C63" s="23"/>
      <c r="D63" s="22"/>
      <c r="E63" s="25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328"/>
      <c r="Q63" s="230"/>
      <c r="R63" s="230"/>
      <c r="S63" s="230"/>
      <c r="T63" s="230"/>
      <c r="U63" s="230"/>
      <c r="V63" s="232">
        <f t="shared" si="1"/>
        <v>0</v>
      </c>
    </row>
    <row r="64" spans="1:22">
      <c r="A64" s="205"/>
      <c r="B64" s="26"/>
      <c r="C64" s="23"/>
      <c r="D64" s="22"/>
      <c r="E64" s="25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328"/>
      <c r="Q64" s="230"/>
      <c r="R64" s="230"/>
      <c r="S64" s="230"/>
      <c r="T64" s="230"/>
      <c r="U64" s="230"/>
      <c r="V64" s="232">
        <f t="shared" si="1"/>
        <v>0</v>
      </c>
    </row>
    <row r="65" spans="1:22">
      <c r="A65" s="205"/>
      <c r="B65" s="26"/>
      <c r="C65" s="23"/>
      <c r="D65" s="22"/>
      <c r="E65" s="25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328"/>
      <c r="Q65" s="230"/>
      <c r="R65" s="230"/>
      <c r="S65" s="230"/>
      <c r="T65" s="230"/>
      <c r="U65" s="230"/>
      <c r="V65" s="232">
        <f t="shared" si="1"/>
        <v>0</v>
      </c>
    </row>
    <row r="66" spans="1:22">
      <c r="A66" s="205"/>
      <c r="B66" s="26"/>
      <c r="C66" s="23"/>
      <c r="D66" s="22"/>
      <c r="E66" s="25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328"/>
      <c r="Q66" s="230"/>
      <c r="R66" s="230"/>
      <c r="S66" s="230"/>
      <c r="T66" s="230"/>
      <c r="U66" s="230"/>
      <c r="V66" s="232">
        <f t="shared" si="1"/>
        <v>0</v>
      </c>
    </row>
    <row r="67" spans="1:22">
      <c r="A67" s="205"/>
      <c r="B67" s="26"/>
      <c r="C67" s="23"/>
      <c r="D67" s="22"/>
      <c r="E67" s="25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328"/>
      <c r="Q67" s="230"/>
      <c r="R67" s="230"/>
      <c r="S67" s="230"/>
      <c r="T67" s="230"/>
      <c r="U67" s="230"/>
      <c r="V67" s="232">
        <f t="shared" si="1"/>
        <v>0</v>
      </c>
    </row>
    <row r="68" spans="1:22">
      <c r="A68" s="205"/>
      <c r="B68" s="26"/>
      <c r="C68" s="23"/>
      <c r="D68" s="22"/>
      <c r="E68" s="25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328"/>
      <c r="Q68" s="230"/>
      <c r="R68" s="230"/>
      <c r="S68" s="230"/>
      <c r="T68" s="230"/>
      <c r="U68" s="230"/>
      <c r="V68" s="232">
        <f t="shared" si="1"/>
        <v>0</v>
      </c>
    </row>
    <row r="69" spans="1:22">
      <c r="A69" s="205"/>
      <c r="B69" s="26"/>
      <c r="C69" s="23"/>
      <c r="D69" s="22"/>
      <c r="E69" s="25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328"/>
      <c r="Q69" s="230"/>
      <c r="R69" s="230"/>
      <c r="S69" s="230"/>
      <c r="T69" s="230"/>
      <c r="U69" s="230"/>
      <c r="V69" s="232">
        <f t="shared" si="1"/>
        <v>0</v>
      </c>
    </row>
    <row r="70" spans="1:22">
      <c r="A70" s="205"/>
      <c r="B70" s="26"/>
      <c r="C70" s="23"/>
      <c r="D70" s="22"/>
      <c r="E70" s="25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328"/>
      <c r="Q70" s="230"/>
      <c r="R70" s="230"/>
      <c r="S70" s="230"/>
      <c r="T70" s="230"/>
      <c r="U70" s="230"/>
      <c r="V70" s="232">
        <f t="shared" si="1"/>
        <v>0</v>
      </c>
    </row>
    <row r="71" spans="1:22">
      <c r="A71" s="205"/>
      <c r="B71" s="26"/>
      <c r="C71" s="23"/>
      <c r="D71" s="22"/>
      <c r="E71" s="25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328"/>
      <c r="Q71" s="230"/>
      <c r="R71" s="230"/>
      <c r="S71" s="230"/>
      <c r="T71" s="230"/>
      <c r="U71" s="230"/>
      <c r="V71" s="232">
        <f t="shared" si="1"/>
        <v>0</v>
      </c>
    </row>
    <row r="72" spans="1:22">
      <c r="A72" s="205"/>
      <c r="B72" s="26"/>
      <c r="C72" s="23"/>
      <c r="D72" s="22"/>
      <c r="E72" s="25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328"/>
      <c r="Q72" s="230"/>
      <c r="R72" s="230"/>
      <c r="S72" s="230"/>
      <c r="T72" s="230"/>
      <c r="U72" s="230"/>
      <c r="V72" s="232">
        <f t="shared" ref="V72:V97" si="2">IF(OR(SUM(F72:O72)&gt;0,SUM(Q72:U72)&gt;0),V71+SUM(Q72:T72)-SUM(F72:N72)-(O72)+(U72),0)</f>
        <v>0</v>
      </c>
    </row>
    <row r="73" spans="1:22">
      <c r="A73" s="205"/>
      <c r="B73" s="26"/>
      <c r="C73" s="23"/>
      <c r="D73" s="22"/>
      <c r="E73" s="25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328"/>
      <c r="Q73" s="230"/>
      <c r="R73" s="230"/>
      <c r="S73" s="230"/>
      <c r="T73" s="230"/>
      <c r="U73" s="230"/>
      <c r="V73" s="232">
        <f t="shared" si="2"/>
        <v>0</v>
      </c>
    </row>
    <row r="74" spans="1:22">
      <c r="A74" s="205"/>
      <c r="B74" s="26"/>
      <c r="C74" s="23"/>
      <c r="D74" s="22"/>
      <c r="E74" s="25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328"/>
      <c r="Q74" s="230"/>
      <c r="R74" s="230"/>
      <c r="S74" s="230"/>
      <c r="T74" s="230"/>
      <c r="U74" s="230"/>
      <c r="V74" s="232">
        <f t="shared" si="2"/>
        <v>0</v>
      </c>
    </row>
    <row r="75" spans="1:22">
      <c r="A75" s="205"/>
      <c r="B75" s="26"/>
      <c r="C75" s="23"/>
      <c r="D75" s="22"/>
      <c r="E75" s="25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328"/>
      <c r="Q75" s="230"/>
      <c r="R75" s="230"/>
      <c r="S75" s="230"/>
      <c r="T75" s="230"/>
      <c r="U75" s="230"/>
      <c r="V75" s="232">
        <f t="shared" si="2"/>
        <v>0</v>
      </c>
    </row>
    <row r="76" spans="1:22">
      <c r="A76" s="205"/>
      <c r="B76" s="26"/>
      <c r="C76" s="23"/>
      <c r="D76" s="22"/>
      <c r="E76" s="25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328"/>
      <c r="Q76" s="230"/>
      <c r="R76" s="230"/>
      <c r="S76" s="230"/>
      <c r="T76" s="230"/>
      <c r="U76" s="230"/>
      <c r="V76" s="232">
        <f t="shared" si="2"/>
        <v>0</v>
      </c>
    </row>
    <row r="77" spans="1:22">
      <c r="A77" s="205"/>
      <c r="B77" s="26"/>
      <c r="C77" s="23"/>
      <c r="D77" s="22"/>
      <c r="E77" s="25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328"/>
      <c r="Q77" s="230"/>
      <c r="R77" s="230"/>
      <c r="S77" s="230"/>
      <c r="T77" s="230"/>
      <c r="U77" s="230"/>
      <c r="V77" s="232">
        <f t="shared" si="2"/>
        <v>0</v>
      </c>
    </row>
    <row r="78" spans="1:22">
      <c r="A78" s="205"/>
      <c r="B78" s="26"/>
      <c r="C78" s="23"/>
      <c r="D78" s="22"/>
      <c r="E78" s="25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328"/>
      <c r="Q78" s="230"/>
      <c r="R78" s="230"/>
      <c r="S78" s="230"/>
      <c r="T78" s="230"/>
      <c r="U78" s="230"/>
      <c r="V78" s="232">
        <f t="shared" si="2"/>
        <v>0</v>
      </c>
    </row>
    <row r="79" spans="1:22">
      <c r="A79" s="205"/>
      <c r="B79" s="26"/>
      <c r="C79" s="23"/>
      <c r="D79" s="22"/>
      <c r="E79" s="25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328"/>
      <c r="Q79" s="230"/>
      <c r="R79" s="230"/>
      <c r="S79" s="230"/>
      <c r="T79" s="230"/>
      <c r="U79" s="230"/>
      <c r="V79" s="232">
        <f t="shared" si="2"/>
        <v>0</v>
      </c>
    </row>
    <row r="80" spans="1:22">
      <c r="A80" s="205"/>
      <c r="B80" s="26"/>
      <c r="C80" s="23"/>
      <c r="D80" s="22"/>
      <c r="E80" s="25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328"/>
      <c r="Q80" s="230"/>
      <c r="R80" s="230"/>
      <c r="S80" s="230"/>
      <c r="T80" s="230"/>
      <c r="U80" s="230"/>
      <c r="V80" s="232">
        <f t="shared" si="2"/>
        <v>0</v>
      </c>
    </row>
    <row r="81" spans="1:22">
      <c r="A81" s="205"/>
      <c r="B81" s="26"/>
      <c r="C81" s="23"/>
      <c r="D81" s="22"/>
      <c r="E81" s="25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328"/>
      <c r="Q81" s="230"/>
      <c r="R81" s="230"/>
      <c r="S81" s="230"/>
      <c r="T81" s="230"/>
      <c r="U81" s="230"/>
      <c r="V81" s="232">
        <f t="shared" si="2"/>
        <v>0</v>
      </c>
    </row>
    <row r="82" spans="1:22">
      <c r="A82" s="205"/>
      <c r="B82" s="26"/>
      <c r="C82" s="23"/>
      <c r="D82" s="22"/>
      <c r="E82" s="25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328"/>
      <c r="Q82" s="230"/>
      <c r="R82" s="230"/>
      <c r="S82" s="230"/>
      <c r="T82" s="230"/>
      <c r="U82" s="230"/>
      <c r="V82" s="232">
        <f t="shared" si="2"/>
        <v>0</v>
      </c>
    </row>
    <row r="83" spans="1:22">
      <c r="A83" s="205"/>
      <c r="B83" s="26"/>
      <c r="C83" s="23"/>
      <c r="D83" s="22"/>
      <c r="E83" s="25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328"/>
      <c r="Q83" s="230"/>
      <c r="R83" s="230"/>
      <c r="S83" s="230"/>
      <c r="T83" s="230"/>
      <c r="U83" s="230"/>
      <c r="V83" s="232">
        <f t="shared" si="2"/>
        <v>0</v>
      </c>
    </row>
    <row r="84" spans="1:22">
      <c r="A84" s="205"/>
      <c r="B84" s="26"/>
      <c r="C84" s="23"/>
      <c r="D84" s="22"/>
      <c r="E84" s="25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328"/>
      <c r="Q84" s="230"/>
      <c r="R84" s="230"/>
      <c r="S84" s="230"/>
      <c r="T84" s="230"/>
      <c r="U84" s="230"/>
      <c r="V84" s="232">
        <f t="shared" si="2"/>
        <v>0</v>
      </c>
    </row>
    <row r="85" spans="1:22">
      <c r="A85" s="205"/>
      <c r="B85" s="26"/>
      <c r="C85" s="23"/>
      <c r="D85" s="22"/>
      <c r="E85" s="25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328"/>
      <c r="Q85" s="230"/>
      <c r="R85" s="230"/>
      <c r="S85" s="230"/>
      <c r="T85" s="230"/>
      <c r="U85" s="230"/>
      <c r="V85" s="232">
        <f t="shared" si="2"/>
        <v>0</v>
      </c>
    </row>
    <row r="86" spans="1:22">
      <c r="A86" s="205"/>
      <c r="B86" s="26"/>
      <c r="C86" s="23"/>
      <c r="D86" s="22"/>
      <c r="E86" s="25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328"/>
      <c r="Q86" s="230"/>
      <c r="R86" s="230"/>
      <c r="S86" s="230"/>
      <c r="T86" s="230"/>
      <c r="U86" s="230"/>
      <c r="V86" s="232">
        <f t="shared" si="2"/>
        <v>0</v>
      </c>
    </row>
    <row r="87" spans="1:22">
      <c r="A87" s="205"/>
      <c r="B87" s="26"/>
      <c r="C87" s="23"/>
      <c r="D87" s="22"/>
      <c r="E87" s="25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328"/>
      <c r="Q87" s="230"/>
      <c r="R87" s="230"/>
      <c r="S87" s="230"/>
      <c r="T87" s="230"/>
      <c r="U87" s="230"/>
      <c r="V87" s="232">
        <f t="shared" si="2"/>
        <v>0</v>
      </c>
    </row>
    <row r="88" spans="1:22">
      <c r="A88" s="205"/>
      <c r="B88" s="26"/>
      <c r="C88" s="23"/>
      <c r="D88" s="22"/>
      <c r="E88" s="25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328"/>
      <c r="Q88" s="230"/>
      <c r="R88" s="230"/>
      <c r="S88" s="230"/>
      <c r="T88" s="230"/>
      <c r="U88" s="230"/>
      <c r="V88" s="232">
        <f t="shared" si="2"/>
        <v>0</v>
      </c>
    </row>
    <row r="89" spans="1:22">
      <c r="A89" s="205"/>
      <c r="B89" s="26"/>
      <c r="C89" s="23"/>
      <c r="D89" s="22"/>
      <c r="E89" s="25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328"/>
      <c r="Q89" s="230"/>
      <c r="R89" s="230"/>
      <c r="S89" s="230"/>
      <c r="T89" s="230"/>
      <c r="U89" s="230"/>
      <c r="V89" s="232">
        <f t="shared" si="2"/>
        <v>0</v>
      </c>
    </row>
    <row r="90" spans="1:22">
      <c r="A90" s="205"/>
      <c r="B90" s="26"/>
      <c r="C90" s="23"/>
      <c r="D90" s="22"/>
      <c r="E90" s="25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328"/>
      <c r="Q90" s="230"/>
      <c r="R90" s="230"/>
      <c r="S90" s="230"/>
      <c r="T90" s="230"/>
      <c r="U90" s="230"/>
      <c r="V90" s="232">
        <f t="shared" si="2"/>
        <v>0</v>
      </c>
    </row>
    <row r="91" spans="1:22">
      <c r="A91" s="205"/>
      <c r="B91" s="26"/>
      <c r="C91" s="23"/>
      <c r="D91" s="22"/>
      <c r="E91" s="25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328"/>
      <c r="Q91" s="230"/>
      <c r="R91" s="230"/>
      <c r="S91" s="230"/>
      <c r="T91" s="230"/>
      <c r="U91" s="230"/>
      <c r="V91" s="232">
        <f t="shared" si="2"/>
        <v>0</v>
      </c>
    </row>
    <row r="92" spans="1:22">
      <c r="A92" s="205"/>
      <c r="B92" s="26"/>
      <c r="C92" s="23"/>
      <c r="D92" s="22"/>
      <c r="E92" s="25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328"/>
      <c r="Q92" s="230"/>
      <c r="R92" s="230"/>
      <c r="S92" s="230"/>
      <c r="T92" s="230"/>
      <c r="U92" s="230"/>
      <c r="V92" s="232">
        <f t="shared" si="2"/>
        <v>0</v>
      </c>
    </row>
    <row r="93" spans="1:22">
      <c r="A93" s="205"/>
      <c r="B93" s="26"/>
      <c r="C93" s="23"/>
      <c r="D93" s="22"/>
      <c r="E93" s="25"/>
      <c r="F93" s="230"/>
      <c r="G93" s="230"/>
      <c r="H93" s="230"/>
      <c r="I93" s="230"/>
      <c r="J93" s="230"/>
      <c r="K93" s="230"/>
      <c r="L93" s="230"/>
      <c r="M93" s="230"/>
      <c r="N93" s="230"/>
      <c r="O93" s="230"/>
      <c r="P93" s="328"/>
      <c r="Q93" s="230"/>
      <c r="R93" s="230"/>
      <c r="S93" s="230"/>
      <c r="T93" s="230"/>
      <c r="U93" s="230"/>
      <c r="V93" s="232">
        <f>IF(OR(SUM(F93:O93)&gt;0,SUM(Q93:U93)&gt;0),V92+SUM(Q93:T93)-SUM(F93:N93)-(O93)+(U93),E4)</f>
        <v>0</v>
      </c>
    </row>
    <row r="94" spans="1:22">
      <c r="A94" s="205"/>
      <c r="B94" s="26"/>
      <c r="C94" s="23"/>
      <c r="D94" s="22"/>
      <c r="E94" s="25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328"/>
      <c r="Q94" s="230"/>
      <c r="R94" s="230"/>
      <c r="S94" s="230"/>
      <c r="T94" s="230"/>
      <c r="U94" s="230"/>
      <c r="V94" s="232">
        <f t="shared" si="2"/>
        <v>0</v>
      </c>
    </row>
    <row r="95" spans="1:22">
      <c r="A95" s="205"/>
      <c r="B95" s="26"/>
      <c r="C95" s="23"/>
      <c r="D95" s="22"/>
      <c r="E95" s="25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328"/>
      <c r="Q95" s="230"/>
      <c r="R95" s="230"/>
      <c r="S95" s="230"/>
      <c r="T95" s="230"/>
      <c r="U95" s="230"/>
      <c r="V95" s="232">
        <f t="shared" si="2"/>
        <v>0</v>
      </c>
    </row>
    <row r="96" spans="1:22">
      <c r="A96" s="205"/>
      <c r="B96" s="26"/>
      <c r="C96" s="23"/>
      <c r="D96" s="22"/>
      <c r="E96" s="25"/>
      <c r="F96" s="230"/>
      <c r="G96" s="230"/>
      <c r="H96" s="230"/>
      <c r="I96" s="230"/>
      <c r="J96" s="230"/>
      <c r="K96" s="230"/>
      <c r="L96" s="230"/>
      <c r="M96" s="230"/>
      <c r="N96" s="230"/>
      <c r="O96" s="230"/>
      <c r="P96" s="328"/>
      <c r="Q96" s="230"/>
      <c r="R96" s="230"/>
      <c r="S96" s="230"/>
      <c r="T96" s="230"/>
      <c r="U96" s="230"/>
      <c r="V96" s="232">
        <f t="shared" si="2"/>
        <v>0</v>
      </c>
    </row>
    <row r="97" spans="1:22">
      <c r="A97" s="206"/>
      <c r="B97" s="206"/>
      <c r="C97" s="23"/>
      <c r="D97" s="22"/>
      <c r="E97" s="207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328"/>
      <c r="Q97" s="230"/>
      <c r="R97" s="230"/>
      <c r="S97" s="230"/>
      <c r="T97" s="230"/>
      <c r="U97" s="230"/>
      <c r="V97" s="232">
        <f t="shared" si="2"/>
        <v>0</v>
      </c>
    </row>
    <row r="98" spans="1:22" s="49" customFormat="1">
      <c r="A98" s="55"/>
      <c r="B98" s="55"/>
      <c r="C98" s="329"/>
      <c r="D98" s="330"/>
      <c r="E98" s="54"/>
      <c r="F98" s="331"/>
      <c r="G98" s="331"/>
      <c r="H98" s="331"/>
      <c r="I98" s="331"/>
      <c r="J98" s="331"/>
      <c r="K98" s="331"/>
      <c r="L98" s="331"/>
      <c r="M98" s="331"/>
      <c r="N98" s="331"/>
      <c r="O98" s="331"/>
      <c r="P98" s="331"/>
      <c r="Q98" s="331"/>
      <c r="R98" s="331"/>
      <c r="S98" s="331"/>
      <c r="T98" s="331"/>
      <c r="U98" s="331"/>
      <c r="V98" s="332"/>
    </row>
    <row r="99" spans="1:22">
      <c r="A99" s="55"/>
      <c r="B99" s="55"/>
      <c r="C99" s="329"/>
      <c r="D99" s="330"/>
      <c r="E99" s="333" t="s">
        <v>7</v>
      </c>
      <c r="F99" s="334">
        <f>SUM(F7:F97)</f>
        <v>0</v>
      </c>
      <c r="G99" s="334">
        <f>SUM(G7:G97)</f>
        <v>0</v>
      </c>
      <c r="H99" s="334">
        <f t="shared" ref="H99:O99" si="3">SUM(H7:H97)</f>
        <v>0</v>
      </c>
      <c r="I99" s="334">
        <f t="shared" si="3"/>
        <v>0</v>
      </c>
      <c r="J99" s="334">
        <f t="shared" si="3"/>
        <v>0</v>
      </c>
      <c r="K99" s="334">
        <f t="shared" si="3"/>
        <v>0</v>
      </c>
      <c r="L99" s="334">
        <f t="shared" si="3"/>
        <v>0</v>
      </c>
      <c r="M99" s="334">
        <f t="shared" si="3"/>
        <v>0</v>
      </c>
      <c r="N99" s="334">
        <f t="shared" si="3"/>
        <v>0</v>
      </c>
      <c r="O99" s="334">
        <f t="shared" si="3"/>
        <v>0</v>
      </c>
      <c r="P99" s="335"/>
      <c r="Q99" s="336">
        <f>SUM(Q7:Q97)</f>
        <v>0</v>
      </c>
      <c r="R99" s="336">
        <f t="shared" ref="R99:U99" si="4">SUM(R7:R97)</f>
        <v>0</v>
      </c>
      <c r="S99" s="336">
        <f t="shared" si="4"/>
        <v>0</v>
      </c>
      <c r="T99" s="336">
        <f t="shared" si="4"/>
        <v>0</v>
      </c>
      <c r="U99" s="336">
        <f t="shared" si="4"/>
        <v>0</v>
      </c>
      <c r="V99" s="240">
        <f>IF(OR(SUM(F99:O99)&gt;0,SUM(Q99:U99)&gt;0),C4+SUM(Q99:T99)-SUM(F99:N99)-(O99)+(U99),0)</f>
        <v>0</v>
      </c>
    </row>
    <row r="100" spans="1:22" s="49" customFormat="1">
      <c r="A100" s="55"/>
      <c r="B100" s="55"/>
      <c r="C100" s="329"/>
      <c r="D100" s="330"/>
      <c r="E100" s="54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4"/>
    </row>
    <row r="101" spans="1:22" s="49" customFormat="1">
      <c r="C101" s="337"/>
      <c r="D101" s="337"/>
    </row>
    <row r="102" spans="1:22" s="49" customFormat="1">
      <c r="C102" s="337"/>
      <c r="D102" s="337"/>
    </row>
    <row r="103" spans="1:22" s="49" customFormat="1">
      <c r="C103" s="337"/>
      <c r="D103" s="337"/>
    </row>
    <row r="104" spans="1:22" s="49" customFormat="1">
      <c r="C104" s="337"/>
      <c r="D104" s="337"/>
    </row>
    <row r="105" spans="1:22" s="49" customFormat="1">
      <c r="C105" s="337"/>
      <c r="D105" s="337"/>
    </row>
    <row r="106" spans="1:22" s="49" customFormat="1">
      <c r="C106" s="337"/>
      <c r="D106" s="337"/>
    </row>
    <row r="107" spans="1:22" s="49" customFormat="1">
      <c r="C107" s="337"/>
      <c r="D107" s="337"/>
    </row>
    <row r="108" spans="1:22" s="49" customFormat="1">
      <c r="C108" s="337"/>
      <c r="D108" s="337"/>
    </row>
    <row r="109" spans="1:22" s="49" customFormat="1">
      <c r="C109" s="337"/>
      <c r="D109" s="337"/>
    </row>
    <row r="110" spans="1:22" s="49" customFormat="1">
      <c r="C110" s="337"/>
      <c r="D110" s="337"/>
    </row>
    <row r="111" spans="1:22" s="49" customFormat="1">
      <c r="C111" s="337"/>
      <c r="D111" s="337"/>
    </row>
    <row r="112" spans="1:22" s="49" customFormat="1">
      <c r="C112" s="337"/>
      <c r="D112" s="337"/>
    </row>
    <row r="113" spans="3:4" s="49" customFormat="1">
      <c r="C113" s="337"/>
      <c r="D113" s="337"/>
    </row>
    <row r="114" spans="3:4" s="49" customFormat="1">
      <c r="C114" s="337"/>
      <c r="D114" s="337"/>
    </row>
    <row r="115" spans="3:4" s="49" customFormat="1">
      <c r="C115" s="337"/>
      <c r="D115" s="337"/>
    </row>
    <row r="116" spans="3:4" s="49" customFormat="1">
      <c r="C116" s="337"/>
      <c r="D116" s="337"/>
    </row>
    <row r="117" spans="3:4" s="49" customFormat="1">
      <c r="C117" s="337"/>
      <c r="D117" s="337"/>
    </row>
    <row r="118" spans="3:4" s="49" customFormat="1">
      <c r="C118" s="337"/>
      <c r="D118" s="337"/>
    </row>
    <row r="119" spans="3:4" s="49" customFormat="1">
      <c r="C119" s="337"/>
      <c r="D119" s="337"/>
    </row>
    <row r="120" spans="3:4" s="49" customFormat="1">
      <c r="C120" s="337"/>
      <c r="D120" s="337"/>
    </row>
    <row r="121" spans="3:4" s="49" customFormat="1">
      <c r="C121" s="337"/>
      <c r="D121" s="337"/>
    </row>
    <row r="122" spans="3:4" s="49" customFormat="1">
      <c r="C122" s="337"/>
      <c r="D122" s="337"/>
    </row>
    <row r="123" spans="3:4" s="49" customFormat="1">
      <c r="C123" s="337"/>
      <c r="D123" s="337"/>
    </row>
    <row r="124" spans="3:4" s="49" customFormat="1">
      <c r="C124" s="337"/>
      <c r="D124" s="337"/>
    </row>
    <row r="125" spans="3:4" s="49" customFormat="1">
      <c r="C125" s="337"/>
      <c r="D125" s="337"/>
    </row>
    <row r="126" spans="3:4" s="49" customFormat="1">
      <c r="C126" s="337"/>
      <c r="D126" s="337"/>
    </row>
    <row r="127" spans="3:4" s="49" customFormat="1">
      <c r="C127" s="337"/>
      <c r="D127" s="337"/>
    </row>
    <row r="128" spans="3:4" s="49" customFormat="1">
      <c r="C128" s="337"/>
      <c r="D128" s="337"/>
    </row>
    <row r="129" spans="3:4" s="49" customFormat="1">
      <c r="C129" s="337"/>
      <c r="D129" s="337"/>
    </row>
    <row r="130" spans="3:4" s="49" customFormat="1">
      <c r="C130" s="337"/>
      <c r="D130" s="337"/>
    </row>
    <row r="131" spans="3:4" s="49" customFormat="1">
      <c r="C131" s="337"/>
      <c r="D131" s="337"/>
    </row>
    <row r="132" spans="3:4" s="49" customFormat="1">
      <c r="C132" s="337"/>
      <c r="D132" s="337"/>
    </row>
    <row r="133" spans="3:4" s="49" customFormat="1">
      <c r="C133" s="337"/>
      <c r="D133" s="337"/>
    </row>
    <row r="134" spans="3:4" s="49" customFormat="1">
      <c r="C134" s="337"/>
      <c r="D134" s="337"/>
    </row>
    <row r="135" spans="3:4" s="49" customFormat="1">
      <c r="C135" s="337"/>
      <c r="D135" s="337"/>
    </row>
    <row r="136" spans="3:4" s="49" customFormat="1">
      <c r="C136" s="337"/>
      <c r="D136" s="337"/>
    </row>
    <row r="137" spans="3:4" s="49" customFormat="1">
      <c r="C137" s="337"/>
      <c r="D137" s="337"/>
    </row>
    <row r="138" spans="3:4" s="49" customFormat="1">
      <c r="C138" s="337"/>
      <c r="D138" s="337"/>
    </row>
    <row r="139" spans="3:4" s="49" customFormat="1">
      <c r="C139" s="337"/>
      <c r="D139" s="337"/>
    </row>
    <row r="140" spans="3:4" s="49" customFormat="1">
      <c r="C140" s="337"/>
      <c r="D140" s="337"/>
    </row>
    <row r="141" spans="3:4" s="49" customFormat="1">
      <c r="C141" s="337"/>
      <c r="D141" s="337"/>
    </row>
    <row r="142" spans="3:4" s="49" customFormat="1">
      <c r="C142" s="337"/>
      <c r="D142" s="337"/>
    </row>
    <row r="143" spans="3:4" s="49" customFormat="1">
      <c r="C143" s="337"/>
      <c r="D143" s="337"/>
    </row>
    <row r="144" spans="3:4" s="49" customFormat="1">
      <c r="C144" s="337"/>
      <c r="D144" s="337"/>
    </row>
    <row r="145" spans="3:4" s="49" customFormat="1">
      <c r="C145" s="337"/>
      <c r="D145" s="337"/>
    </row>
    <row r="146" spans="3:4" s="49" customFormat="1">
      <c r="C146" s="337"/>
      <c r="D146" s="337"/>
    </row>
    <row r="147" spans="3:4" s="49" customFormat="1">
      <c r="C147" s="337"/>
      <c r="D147" s="337"/>
    </row>
    <row r="148" spans="3:4" s="49" customFormat="1">
      <c r="C148" s="337"/>
      <c r="D148" s="337"/>
    </row>
    <row r="149" spans="3:4" s="49" customFormat="1">
      <c r="C149" s="337"/>
      <c r="D149" s="337"/>
    </row>
    <row r="150" spans="3:4" s="49" customFormat="1">
      <c r="C150" s="337"/>
      <c r="D150" s="337"/>
    </row>
    <row r="151" spans="3:4" s="49" customFormat="1">
      <c r="C151" s="337"/>
      <c r="D151" s="337"/>
    </row>
    <row r="152" spans="3:4" s="49" customFormat="1">
      <c r="C152" s="337"/>
      <c r="D152" s="337"/>
    </row>
    <row r="153" spans="3:4" s="49" customFormat="1">
      <c r="C153" s="337"/>
      <c r="D153" s="337"/>
    </row>
    <row r="154" spans="3:4" s="49" customFormat="1">
      <c r="C154" s="337"/>
      <c r="D154" s="337"/>
    </row>
    <row r="155" spans="3:4" s="49" customFormat="1">
      <c r="C155" s="337"/>
      <c r="D155" s="337"/>
    </row>
    <row r="156" spans="3:4" s="49" customFormat="1">
      <c r="C156" s="337"/>
      <c r="D156" s="337"/>
    </row>
    <row r="157" spans="3:4" s="49" customFormat="1">
      <c r="C157" s="337"/>
      <c r="D157" s="337"/>
    </row>
    <row r="158" spans="3:4" s="49" customFormat="1">
      <c r="C158" s="337"/>
      <c r="D158" s="337"/>
    </row>
    <row r="159" spans="3:4" s="49" customFormat="1">
      <c r="C159" s="337"/>
      <c r="D159" s="337"/>
    </row>
    <row r="160" spans="3:4" s="49" customFormat="1">
      <c r="C160" s="337"/>
      <c r="D160" s="337"/>
    </row>
    <row r="161" spans="3:4" s="49" customFormat="1">
      <c r="C161" s="337"/>
      <c r="D161" s="337"/>
    </row>
    <row r="162" spans="3:4" s="49" customFormat="1">
      <c r="C162" s="337"/>
      <c r="D162" s="337"/>
    </row>
  </sheetData>
  <sheetProtection sheet="1" objects="1" scenarios="1" selectLockedCells="1"/>
  <mergeCells count="5">
    <mergeCell ref="V4:V6"/>
    <mergeCell ref="A3:D3"/>
    <mergeCell ref="F4:O4"/>
    <mergeCell ref="Q4:U4"/>
    <mergeCell ref="A4:B4"/>
  </mergeCells>
  <pageMargins left="0.70866141732283472" right="0.70866141732283472" top="0.74803149606299213" bottom="0.74803149606299213" header="0.31496062992125984" footer="0.31496062992125984"/>
  <pageSetup paperSize="9" scale="59" fitToHeight="6" orientation="landscape" horizontalDpi="0" verticalDpi="0" r:id="rId1"/>
  <headerFooter>
    <oddFooter>&amp;L&amp;F&amp;C&amp;A&amp;R&amp;D  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BJ86"/>
  <sheetViews>
    <sheetView showZeros="0" workbookViewId="0">
      <selection activeCell="I23" sqref="I23"/>
    </sheetView>
  </sheetViews>
  <sheetFormatPr baseColWidth="10" defaultColWidth="11.5546875" defaultRowHeight="13.2"/>
  <cols>
    <col min="1" max="2" width="11.5546875" style="17"/>
    <col min="3" max="3" width="3" style="17" customWidth="1"/>
    <col min="4" max="4" width="1.88671875" style="17" customWidth="1"/>
    <col min="5" max="5" width="17.33203125" style="17" customWidth="1"/>
    <col min="6" max="6" width="11.5546875" style="17"/>
    <col min="7" max="7" width="13.109375" style="17" customWidth="1"/>
    <col min="8" max="8" width="3.109375" style="17" customWidth="1"/>
    <col min="9" max="12" width="11.5546875" style="17"/>
    <col min="13" max="62" width="11.5546875" style="49"/>
    <col min="63" max="16384" width="11.5546875" style="17"/>
  </cols>
  <sheetData>
    <row r="1" spans="1:14" s="49" customFormat="1" ht="24.6">
      <c r="A1" s="88" t="s">
        <v>120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164" t="s">
        <v>8</v>
      </c>
    </row>
    <row r="2" spans="1:14" s="49" customFormat="1" ht="16.95" customHeight="1">
      <c r="A2" s="89">
        <f>assoc.!B8</f>
        <v>0</v>
      </c>
      <c r="B2" s="89"/>
      <c r="C2" s="89"/>
      <c r="D2" s="83"/>
      <c r="E2" s="83"/>
      <c r="F2" s="83"/>
      <c r="G2" s="83"/>
      <c r="H2" s="83"/>
      <c r="I2" s="83"/>
      <c r="J2" s="83"/>
      <c r="K2" s="83"/>
      <c r="L2" s="92">
        <f>assoc.!B13</f>
        <v>0</v>
      </c>
    </row>
    <row r="3" spans="1:14" s="49" customFormat="1" ht="6" customHeight="1" thickBo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90"/>
    </row>
    <row r="4" spans="1:14" s="49" customFormat="1" ht="13.8" thickBot="1">
      <c r="A4" s="165" t="s">
        <v>122</v>
      </c>
      <c r="B4" s="50"/>
      <c r="C4" s="51"/>
      <c r="D4" s="52"/>
      <c r="E4" s="310">
        <v>0</v>
      </c>
      <c r="F4" s="53"/>
      <c r="G4" s="53"/>
      <c r="H4" s="53"/>
      <c r="I4" s="53"/>
      <c r="J4" s="53"/>
      <c r="K4" s="53"/>
      <c r="L4" s="54"/>
    </row>
    <row r="5" spans="1:14" s="49" customFormat="1">
      <c r="A5" s="55"/>
      <c r="B5" s="55"/>
      <c r="C5" s="54"/>
      <c r="D5" s="56"/>
      <c r="E5" s="54"/>
      <c r="F5" s="53"/>
      <c r="G5" s="53"/>
      <c r="H5" s="53"/>
      <c r="I5" s="53"/>
      <c r="J5" s="53"/>
      <c r="K5" s="53"/>
      <c r="L5" s="54"/>
    </row>
    <row r="6" spans="1:14">
      <c r="A6" s="55"/>
      <c r="B6" s="55"/>
      <c r="C6" s="54"/>
      <c r="D6" s="56"/>
      <c r="E6" s="57"/>
      <c r="F6" s="413" t="s">
        <v>4</v>
      </c>
      <c r="G6" s="414"/>
      <c r="H6" s="60"/>
      <c r="I6" s="415" t="s">
        <v>5</v>
      </c>
      <c r="J6" s="416"/>
      <c r="K6" s="416"/>
      <c r="L6" s="409" t="s">
        <v>6</v>
      </c>
    </row>
    <row r="7" spans="1:14">
      <c r="A7" s="58"/>
      <c r="B7" s="58"/>
      <c r="C7" s="58"/>
      <c r="D7" s="58"/>
      <c r="E7" s="59"/>
      <c r="F7" s="169">
        <v>65800</v>
      </c>
      <c r="G7" s="169">
        <v>58</v>
      </c>
      <c r="H7" s="61"/>
      <c r="I7" s="170">
        <v>76100</v>
      </c>
      <c r="J7" s="170">
        <v>58</v>
      </c>
      <c r="K7" s="171">
        <v>58</v>
      </c>
      <c r="L7" s="417"/>
    </row>
    <row r="8" spans="1:14">
      <c r="A8" s="191" t="s">
        <v>1</v>
      </c>
      <c r="B8" s="191" t="s">
        <v>2</v>
      </c>
      <c r="C8" s="191"/>
      <c r="D8" s="191" t="s">
        <v>64</v>
      </c>
      <c r="E8" s="192" t="s">
        <v>118</v>
      </c>
      <c r="F8" s="193" t="s">
        <v>121</v>
      </c>
      <c r="G8" s="193" t="s">
        <v>164</v>
      </c>
      <c r="H8" s="62"/>
      <c r="I8" s="200" t="s">
        <v>123</v>
      </c>
      <c r="J8" s="200" t="s">
        <v>124</v>
      </c>
      <c r="K8" s="200" t="s">
        <v>125</v>
      </c>
      <c r="L8" s="418"/>
    </row>
    <row r="9" spans="1:14">
      <c r="A9" s="201"/>
      <c r="B9" s="202"/>
      <c r="C9" s="202"/>
      <c r="D9" s="202"/>
      <c r="E9" s="203"/>
      <c r="F9" s="231"/>
      <c r="G9" s="231"/>
      <c r="H9" s="242"/>
      <c r="I9" s="230"/>
      <c r="J9" s="230"/>
      <c r="K9" s="230"/>
      <c r="L9" s="232">
        <f>IF(OR(SUM(F9:G9)&gt;0,SUM(I9:K9)&gt;0),E4+SUM(I9:I9)-SUM(F9:F9)-(G9)+(J9+K9),E4)</f>
        <v>0</v>
      </c>
      <c r="N9" s="64" t="s">
        <v>64</v>
      </c>
    </row>
    <row r="10" spans="1:14">
      <c r="A10" s="201"/>
      <c r="B10" s="202"/>
      <c r="C10" s="202"/>
      <c r="D10" s="202"/>
      <c r="E10" s="203"/>
      <c r="F10" s="231"/>
      <c r="G10" s="231"/>
      <c r="H10" s="242"/>
      <c r="I10" s="230"/>
      <c r="J10" s="230"/>
      <c r="K10" s="230"/>
      <c r="L10" s="232">
        <f t="shared" ref="L10:L23" si="0">IF(OR(SUM(F10:G10)&gt;0,SUM(I10:K10)&gt;0),L9+SUM(I10:I10)-SUM(F10:F10)-(G10)+(J10+K10),0)</f>
        <v>0</v>
      </c>
    </row>
    <row r="11" spans="1:14">
      <c r="A11" s="201"/>
      <c r="B11" s="202" t="s">
        <v>116</v>
      </c>
      <c r="C11" s="202" t="s">
        <v>64</v>
      </c>
      <c r="D11" s="202" t="s">
        <v>64</v>
      </c>
      <c r="E11" s="203"/>
      <c r="F11" s="231"/>
      <c r="G11" s="231"/>
      <c r="H11" s="242"/>
      <c r="I11" s="230"/>
      <c r="J11" s="230"/>
      <c r="K11" s="230"/>
      <c r="L11" s="232">
        <f t="shared" si="0"/>
        <v>0</v>
      </c>
    </row>
    <row r="12" spans="1:14">
      <c r="A12" s="201"/>
      <c r="B12" s="202"/>
      <c r="C12" s="202" t="s">
        <v>64</v>
      </c>
      <c r="D12" s="202" t="s">
        <v>64</v>
      </c>
      <c r="E12" s="203"/>
      <c r="F12" s="231"/>
      <c r="G12" s="231"/>
      <c r="H12" s="242"/>
      <c r="I12" s="230"/>
      <c r="J12" s="230"/>
      <c r="K12" s="230"/>
      <c r="L12" s="232">
        <f t="shared" si="0"/>
        <v>0</v>
      </c>
    </row>
    <row r="13" spans="1:14">
      <c r="A13" s="201"/>
      <c r="B13" s="202"/>
      <c r="C13" s="202"/>
      <c r="D13" s="202"/>
      <c r="E13" s="203"/>
      <c r="F13" s="231"/>
      <c r="G13" s="231"/>
      <c r="H13" s="242"/>
      <c r="I13" s="230"/>
      <c r="J13" s="230"/>
      <c r="K13" s="230"/>
      <c r="L13" s="232">
        <f t="shared" si="0"/>
        <v>0</v>
      </c>
    </row>
    <row r="14" spans="1:14">
      <c r="A14" s="201"/>
      <c r="B14" s="202"/>
      <c r="C14" s="202"/>
      <c r="D14" s="202"/>
      <c r="E14" s="203"/>
      <c r="F14" s="231"/>
      <c r="G14" s="231"/>
      <c r="H14" s="242"/>
      <c r="I14" s="230"/>
      <c r="J14" s="230"/>
      <c r="K14" s="230"/>
      <c r="L14" s="232">
        <f t="shared" si="0"/>
        <v>0</v>
      </c>
    </row>
    <row r="15" spans="1:14">
      <c r="A15" s="201"/>
      <c r="B15" s="202"/>
      <c r="C15" s="202"/>
      <c r="D15" s="202"/>
      <c r="E15" s="203"/>
      <c r="F15" s="231"/>
      <c r="G15" s="231"/>
      <c r="H15" s="242"/>
      <c r="I15" s="230"/>
      <c r="J15" s="230"/>
      <c r="K15" s="230"/>
      <c r="L15" s="232">
        <f t="shared" si="0"/>
        <v>0</v>
      </c>
    </row>
    <row r="16" spans="1:14">
      <c r="A16" s="201"/>
      <c r="B16" s="202"/>
      <c r="C16" s="202"/>
      <c r="D16" s="202"/>
      <c r="E16" s="203"/>
      <c r="F16" s="231"/>
      <c r="G16" s="231"/>
      <c r="H16" s="242"/>
      <c r="I16" s="230"/>
      <c r="J16" s="230"/>
      <c r="K16" s="230"/>
      <c r="L16" s="232">
        <f t="shared" si="0"/>
        <v>0</v>
      </c>
    </row>
    <row r="17" spans="1:12">
      <c r="A17" s="201"/>
      <c r="B17" s="202"/>
      <c r="C17" s="202"/>
      <c r="D17" s="202"/>
      <c r="E17" s="203"/>
      <c r="F17" s="231"/>
      <c r="G17" s="231"/>
      <c r="H17" s="242"/>
      <c r="I17" s="230"/>
      <c r="J17" s="230"/>
      <c r="K17" s="230"/>
      <c r="L17" s="232">
        <f t="shared" si="0"/>
        <v>0</v>
      </c>
    </row>
    <row r="18" spans="1:12">
      <c r="A18" s="201"/>
      <c r="B18" s="202"/>
      <c r="C18" s="202"/>
      <c r="D18" s="202"/>
      <c r="E18" s="202"/>
      <c r="F18" s="231"/>
      <c r="G18" s="231"/>
      <c r="H18" s="242"/>
      <c r="I18" s="230"/>
      <c r="J18" s="230"/>
      <c r="K18" s="230"/>
      <c r="L18" s="232">
        <f t="shared" si="0"/>
        <v>0</v>
      </c>
    </row>
    <row r="19" spans="1:12">
      <c r="A19" s="201"/>
      <c r="B19" s="202"/>
      <c r="C19" s="202"/>
      <c r="D19" s="202"/>
      <c r="E19" s="202"/>
      <c r="F19" s="231"/>
      <c r="G19" s="231"/>
      <c r="H19" s="242"/>
      <c r="I19" s="230"/>
      <c r="J19" s="230"/>
      <c r="K19" s="230"/>
      <c r="L19" s="232">
        <f t="shared" si="0"/>
        <v>0</v>
      </c>
    </row>
    <row r="20" spans="1:12">
      <c r="A20" s="201"/>
      <c r="B20" s="202"/>
      <c r="C20" s="202"/>
      <c r="D20" s="202"/>
      <c r="E20" s="202"/>
      <c r="F20" s="231"/>
      <c r="G20" s="231"/>
      <c r="H20" s="242"/>
      <c r="I20" s="230"/>
      <c r="J20" s="230"/>
      <c r="K20" s="230"/>
      <c r="L20" s="232">
        <f t="shared" si="0"/>
        <v>0</v>
      </c>
    </row>
    <row r="21" spans="1:12">
      <c r="A21" s="201"/>
      <c r="B21" s="202"/>
      <c r="C21" s="202"/>
      <c r="D21" s="202"/>
      <c r="E21" s="202"/>
      <c r="F21" s="231"/>
      <c r="G21" s="231"/>
      <c r="H21" s="242"/>
      <c r="I21" s="230"/>
      <c r="J21" s="230"/>
      <c r="K21" s="230"/>
      <c r="L21" s="232">
        <f t="shared" si="0"/>
        <v>0</v>
      </c>
    </row>
    <row r="22" spans="1:12">
      <c r="A22" s="201"/>
      <c r="B22" s="202"/>
      <c r="C22" s="202"/>
      <c r="D22" s="202"/>
      <c r="E22" s="202"/>
      <c r="F22" s="231"/>
      <c r="G22" s="231"/>
      <c r="H22" s="242"/>
      <c r="I22" s="230"/>
      <c r="J22" s="230"/>
      <c r="K22" s="230"/>
      <c r="L22" s="232">
        <f t="shared" si="0"/>
        <v>0</v>
      </c>
    </row>
    <row r="23" spans="1:12">
      <c r="A23" s="201"/>
      <c r="B23" s="202"/>
      <c r="C23" s="202"/>
      <c r="D23" s="202"/>
      <c r="E23" s="202"/>
      <c r="F23" s="231"/>
      <c r="G23" s="231"/>
      <c r="H23" s="242"/>
      <c r="I23" s="230"/>
      <c r="J23" s="230"/>
      <c r="K23" s="230"/>
      <c r="L23" s="232">
        <f t="shared" si="0"/>
        <v>0</v>
      </c>
    </row>
    <row r="24" spans="1:12" s="49" customFormat="1">
      <c r="A24" s="55"/>
      <c r="B24" s="55"/>
      <c r="C24" s="63"/>
      <c r="D24" s="56"/>
      <c r="E24" s="54"/>
      <c r="F24" s="233"/>
      <c r="G24" s="234"/>
      <c r="H24" s="234"/>
      <c r="I24" s="233"/>
      <c r="J24" s="233"/>
      <c r="K24" s="235"/>
      <c r="L24" s="236"/>
    </row>
    <row r="25" spans="1:12">
      <c r="A25" s="55"/>
      <c r="B25" s="55"/>
      <c r="C25" s="63"/>
      <c r="D25" s="56"/>
      <c r="E25" s="172" t="s">
        <v>7</v>
      </c>
      <c r="F25" s="237">
        <f t="shared" ref="F25:K25" si="1">SUM(F9:F23)</f>
        <v>0</v>
      </c>
      <c r="G25" s="237">
        <f t="shared" si="1"/>
        <v>0</v>
      </c>
      <c r="H25" s="238"/>
      <c r="I25" s="239">
        <f t="shared" si="1"/>
        <v>0</v>
      </c>
      <c r="J25" s="239">
        <f t="shared" si="1"/>
        <v>0</v>
      </c>
      <c r="K25" s="239">
        <f t="shared" si="1"/>
        <v>0</v>
      </c>
      <c r="L25" s="240">
        <f>IF(OR(SUM(F25:G25)&gt;0,SUM(I25:K25)&gt;0),E4+SUM(I25:I25)-SUM(F25:F25)-(G25)+(J25+K25),0)</f>
        <v>0</v>
      </c>
    </row>
    <row r="26" spans="1:12" s="49" customFormat="1"/>
    <row r="27" spans="1:12" s="49" customFormat="1"/>
    <row r="28" spans="1:12" s="49" customFormat="1"/>
    <row r="29" spans="1:12" s="49" customFormat="1"/>
    <row r="30" spans="1:12" s="49" customFormat="1"/>
    <row r="31" spans="1:12" s="49" customFormat="1"/>
    <row r="32" spans="1:12" s="49" customFormat="1"/>
    <row r="33" s="49" customFormat="1"/>
    <row r="34" s="49" customFormat="1"/>
    <row r="35" s="49" customFormat="1"/>
    <row r="36" s="49" customFormat="1"/>
    <row r="37" s="49" customFormat="1"/>
    <row r="38" s="49" customFormat="1"/>
    <row r="39" s="49" customFormat="1"/>
    <row r="40" s="49" customFormat="1"/>
    <row r="41" s="49" customFormat="1"/>
    <row r="42" s="49" customFormat="1"/>
    <row r="43" s="49" customFormat="1"/>
    <row r="44" s="49" customFormat="1"/>
    <row r="45" s="49" customFormat="1"/>
    <row r="46" s="49" customFormat="1"/>
    <row r="47" s="49" customFormat="1"/>
    <row r="48" s="49" customFormat="1"/>
    <row r="49" s="49" customFormat="1"/>
    <row r="50" s="49" customFormat="1"/>
    <row r="51" s="49" customFormat="1"/>
    <row r="52" s="49" customFormat="1"/>
    <row r="53" s="49" customFormat="1"/>
    <row r="54" s="49" customFormat="1"/>
    <row r="55" s="49" customFormat="1"/>
    <row r="56" s="49" customFormat="1"/>
    <row r="57" s="49" customFormat="1"/>
    <row r="58" s="49" customFormat="1"/>
    <row r="59" s="49" customFormat="1"/>
    <row r="60" s="49" customFormat="1"/>
    <row r="61" s="49" customFormat="1"/>
    <row r="62" s="49" customFormat="1"/>
    <row r="63" s="49" customFormat="1"/>
    <row r="64" s="49" customFormat="1"/>
    <row r="65" s="49" customFormat="1"/>
    <row r="66" s="49" customFormat="1"/>
    <row r="67" s="49" customFormat="1"/>
    <row r="68" s="49" customFormat="1"/>
    <row r="69" s="49" customFormat="1"/>
    <row r="70" s="49" customFormat="1"/>
    <row r="71" s="49" customFormat="1"/>
    <row r="72" s="49" customFormat="1"/>
    <row r="73" s="49" customFormat="1"/>
    <row r="74" s="49" customFormat="1"/>
    <row r="75" s="49" customFormat="1"/>
    <row r="76" s="49" customFormat="1"/>
    <row r="77" s="49" customFormat="1"/>
    <row r="78" s="49" customFormat="1"/>
    <row r="79" s="49" customFormat="1"/>
    <row r="80" s="49" customFormat="1"/>
    <row r="81" s="49" customFormat="1"/>
    <row r="82" s="49" customFormat="1"/>
    <row r="83" s="49" customFormat="1"/>
    <row r="84" s="49" customFormat="1"/>
    <row r="85" s="49" customFormat="1"/>
    <row r="86" s="49" customFormat="1"/>
  </sheetData>
  <sheetProtection sheet="1" objects="1" scenarios="1" selectLockedCells="1"/>
  <mergeCells count="3">
    <mergeCell ref="F6:G6"/>
    <mergeCell ref="I6:K6"/>
    <mergeCell ref="L6:L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Footer>&amp;L&amp;F&amp;C&amp;A&amp;R&amp;D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24"/>
  <sheetViews>
    <sheetView showGridLines="0" showZeros="0" workbookViewId="0">
      <selection sqref="A1:XFD1048576"/>
    </sheetView>
  </sheetViews>
  <sheetFormatPr baseColWidth="10" defaultColWidth="11.44140625" defaultRowHeight="13.2"/>
  <cols>
    <col min="1" max="1" width="2.6640625" style="1" customWidth="1"/>
    <col min="2" max="2" width="35" style="1" customWidth="1"/>
    <col min="3" max="3" width="12.88671875" style="161" customWidth="1"/>
    <col min="4" max="4" width="1" style="1" customWidth="1"/>
    <col min="5" max="5" width="2.6640625" style="1" customWidth="1"/>
    <col min="6" max="6" width="31" style="1" customWidth="1"/>
    <col min="7" max="7" width="15.33203125" style="161" customWidth="1"/>
    <col min="8" max="8" width="2.6640625" style="1" customWidth="1"/>
    <col min="9" max="26" width="11.44140625" style="39"/>
    <col min="27" max="32" width="11.44140625" style="38"/>
    <col min="33" max="16384" width="11.44140625" style="1"/>
  </cols>
  <sheetData>
    <row r="1" spans="1:26" s="267" customFormat="1" ht="31.95" customHeight="1" thickTop="1" thickBot="1">
      <c r="A1" s="262"/>
      <c r="B1" s="263">
        <f>assoc.!B8</f>
        <v>0</v>
      </c>
      <c r="C1" s="422" t="s">
        <v>115</v>
      </c>
      <c r="D1" s="422"/>
      <c r="E1" s="422"/>
      <c r="F1" s="422"/>
      <c r="G1" s="91">
        <f>assoc.!B13</f>
        <v>0</v>
      </c>
      <c r="H1" s="264"/>
      <c r="I1" s="265"/>
      <c r="J1" s="265"/>
      <c r="K1" s="265"/>
      <c r="L1" s="265"/>
      <c r="M1" s="265"/>
      <c r="N1" s="265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</row>
    <row r="2" spans="1:26" ht="15" customHeight="1" thickTop="1">
      <c r="A2" s="268"/>
      <c r="B2" s="423" t="s">
        <v>4</v>
      </c>
      <c r="C2" s="269"/>
      <c r="D2" s="270"/>
      <c r="E2" s="274"/>
      <c r="F2" s="425" t="s">
        <v>160</v>
      </c>
      <c r="G2" s="271"/>
      <c r="H2" s="272"/>
    </row>
    <row r="3" spans="1:26" ht="15.6" thickBot="1">
      <c r="A3" s="27"/>
      <c r="B3" s="424"/>
      <c r="C3" s="152"/>
      <c r="D3" s="273"/>
      <c r="E3" s="30"/>
      <c r="F3" s="426"/>
      <c r="G3" s="18"/>
      <c r="H3" s="31"/>
    </row>
    <row r="4" spans="1:26" ht="13.8" thickTop="1">
      <c r="A4" s="135"/>
      <c r="B4" s="42"/>
      <c r="C4" s="153"/>
      <c r="D4" s="136"/>
      <c r="E4" s="135"/>
      <c r="F4" s="42"/>
      <c r="G4" s="162"/>
      <c r="H4" s="136"/>
    </row>
    <row r="5" spans="1:26" ht="13.8">
      <c r="A5" s="135"/>
      <c r="B5" s="420" t="s">
        <v>44</v>
      </c>
      <c r="C5" s="420"/>
      <c r="D5" s="136"/>
      <c r="E5" s="135"/>
      <c r="F5" s="420" t="s">
        <v>51</v>
      </c>
      <c r="G5" s="420"/>
      <c r="H5" s="136"/>
    </row>
    <row r="6" spans="1:26">
      <c r="A6" s="135"/>
      <c r="B6" s="42"/>
      <c r="C6" s="154"/>
      <c r="D6" s="136"/>
      <c r="E6" s="135"/>
      <c r="F6" s="42"/>
      <c r="G6" s="154"/>
      <c r="H6" s="136"/>
    </row>
    <row r="7" spans="1:26">
      <c r="A7" s="135"/>
      <c r="B7" s="42" t="s">
        <v>76</v>
      </c>
      <c r="C7" s="249">
        <f>banque!F98+caisse!F99</f>
        <v>0</v>
      </c>
      <c r="D7" s="136"/>
      <c r="E7" s="135"/>
      <c r="F7" s="42" t="s">
        <v>79</v>
      </c>
      <c r="G7" s="249">
        <f>banque!AA98+caisse!Q99</f>
        <v>0</v>
      </c>
      <c r="H7" s="136"/>
    </row>
    <row r="8" spans="1:26">
      <c r="A8" s="135"/>
      <c r="B8" s="42" t="s">
        <v>168</v>
      </c>
      <c r="C8" s="249">
        <f>banque!G98+caisse!G99</f>
        <v>0</v>
      </c>
      <c r="D8" s="136"/>
      <c r="E8" s="135"/>
      <c r="F8" s="42"/>
      <c r="G8" s="250"/>
      <c r="H8" s="136"/>
    </row>
    <row r="9" spans="1:26">
      <c r="A9" s="135"/>
      <c r="B9" s="42" t="s">
        <v>68</v>
      </c>
      <c r="C9" s="249">
        <f>banque!H98</f>
        <v>0</v>
      </c>
      <c r="D9" s="136"/>
      <c r="E9" s="135"/>
      <c r="F9" s="42" t="s">
        <v>74</v>
      </c>
      <c r="G9" s="249">
        <f>banque!AB98+caisse!R99</f>
        <v>0</v>
      </c>
      <c r="H9" s="136"/>
    </row>
    <row r="10" spans="1:26">
      <c r="A10" s="135"/>
      <c r="B10" s="42" t="s">
        <v>69</v>
      </c>
      <c r="C10" s="249">
        <f>banque!I98+caisse!H99</f>
        <v>0</v>
      </c>
      <c r="D10" s="136"/>
      <c r="E10" s="135"/>
      <c r="F10" s="42"/>
      <c r="G10" s="153"/>
      <c r="H10" s="136"/>
    </row>
    <row r="11" spans="1:26">
      <c r="A11" s="135"/>
      <c r="B11" s="42" t="s">
        <v>70</v>
      </c>
      <c r="C11" s="249">
        <f>banque!J98+caisse!I99</f>
        <v>0</v>
      </c>
      <c r="D11" s="136"/>
      <c r="E11" s="135"/>
      <c r="F11" s="42"/>
      <c r="G11" s="153"/>
      <c r="H11" s="136"/>
    </row>
    <row r="12" spans="1:26">
      <c r="A12" s="135"/>
      <c r="B12" s="42"/>
      <c r="C12" s="153"/>
      <c r="D12" s="136"/>
      <c r="E12" s="135"/>
      <c r="F12" s="42"/>
      <c r="G12" s="153"/>
      <c r="H12" s="136"/>
    </row>
    <row r="13" spans="1:26" ht="13.8">
      <c r="A13" s="419" t="s">
        <v>45</v>
      </c>
      <c r="B13" s="420"/>
      <c r="C13" s="420"/>
      <c r="D13" s="136"/>
      <c r="E13" s="135"/>
      <c r="F13" s="420" t="s">
        <v>52</v>
      </c>
      <c r="G13" s="420"/>
      <c r="H13" s="136"/>
    </row>
    <row r="14" spans="1:26">
      <c r="A14" s="135"/>
      <c r="B14" s="42"/>
      <c r="C14" s="153"/>
      <c r="D14" s="136"/>
      <c r="E14" s="135"/>
      <c r="F14" s="42"/>
      <c r="G14" s="153"/>
      <c r="H14" s="136"/>
    </row>
    <row r="15" spans="1:26">
      <c r="A15" s="135"/>
      <c r="B15" s="42" t="s">
        <v>46</v>
      </c>
      <c r="C15" s="249">
        <f>banque!K98</f>
        <v>0</v>
      </c>
      <c r="D15" s="136"/>
      <c r="E15" s="135"/>
      <c r="F15" s="42" t="s">
        <v>53</v>
      </c>
      <c r="G15" s="249">
        <f>banque!AC98</f>
        <v>0</v>
      </c>
      <c r="H15" s="136"/>
    </row>
    <row r="16" spans="1:26">
      <c r="A16" s="135"/>
      <c r="B16" s="42" t="s">
        <v>77</v>
      </c>
      <c r="C16" s="249">
        <f>banque!L98+caisse!J99</f>
        <v>0</v>
      </c>
      <c r="D16" s="136"/>
      <c r="E16" s="135"/>
      <c r="F16" s="42" t="s">
        <v>54</v>
      </c>
      <c r="G16" s="249">
        <f>banque!AD98</f>
        <v>0</v>
      </c>
      <c r="H16" s="136"/>
    </row>
    <row r="17" spans="1:8">
      <c r="A17" s="135"/>
      <c r="B17" s="42" t="s">
        <v>34</v>
      </c>
      <c r="C17" s="249">
        <f>banque!M98</f>
        <v>0</v>
      </c>
      <c r="D17" s="136"/>
      <c r="E17" s="135"/>
      <c r="F17" s="42" t="s">
        <v>82</v>
      </c>
      <c r="G17" s="249">
        <f>banque!AE98</f>
        <v>0</v>
      </c>
      <c r="H17" s="136"/>
    </row>
    <row r="18" spans="1:8">
      <c r="A18" s="135"/>
      <c r="B18" s="42" t="s">
        <v>21</v>
      </c>
      <c r="C18" s="249">
        <f>banque!N98</f>
        <v>0</v>
      </c>
      <c r="D18" s="136"/>
      <c r="E18" s="135"/>
      <c r="F18" s="42" t="s">
        <v>83</v>
      </c>
      <c r="G18" s="249">
        <f>banque!AF98</f>
        <v>0</v>
      </c>
      <c r="H18" s="136"/>
    </row>
    <row r="19" spans="1:8">
      <c r="A19" s="135"/>
      <c r="B19" s="42" t="s">
        <v>64</v>
      </c>
      <c r="C19" s="153" t="s">
        <v>64</v>
      </c>
      <c r="D19" s="136"/>
      <c r="E19" s="135"/>
      <c r="F19" s="42" t="s">
        <v>64</v>
      </c>
      <c r="G19" s="153" t="s">
        <v>64</v>
      </c>
      <c r="H19" s="136"/>
    </row>
    <row r="20" spans="1:8" ht="13.2" customHeight="1">
      <c r="A20" s="419" t="s">
        <v>47</v>
      </c>
      <c r="B20" s="420"/>
      <c r="C20" s="420"/>
      <c r="D20" s="136"/>
      <c r="E20" s="135"/>
      <c r="F20" s="42" t="s">
        <v>64</v>
      </c>
      <c r="G20" s="153" t="s">
        <v>64</v>
      </c>
      <c r="H20" s="136"/>
    </row>
    <row r="21" spans="1:8">
      <c r="A21" s="135"/>
      <c r="B21" s="42"/>
      <c r="C21" s="154"/>
      <c r="D21" s="136"/>
      <c r="E21" s="135"/>
      <c r="F21" s="42"/>
      <c r="G21" s="154"/>
      <c r="H21" s="136"/>
    </row>
    <row r="22" spans="1:8" ht="13.8">
      <c r="A22" s="135"/>
      <c r="B22" s="42" t="s">
        <v>35</v>
      </c>
      <c r="C22" s="249">
        <f>banque!O98</f>
        <v>0</v>
      </c>
      <c r="D22" s="136"/>
      <c r="E22" s="135"/>
      <c r="F22" s="420" t="s">
        <v>60</v>
      </c>
      <c r="G22" s="420"/>
      <c r="H22" s="136"/>
    </row>
    <row r="23" spans="1:8">
      <c r="A23" s="135"/>
      <c r="B23" s="42" t="s">
        <v>48</v>
      </c>
      <c r="C23" s="249">
        <f>banque!P98</f>
        <v>0</v>
      </c>
      <c r="D23" s="136"/>
      <c r="E23" s="135"/>
      <c r="F23" s="42"/>
      <c r="G23" s="154"/>
      <c r="H23" s="136"/>
    </row>
    <row r="24" spans="1:8">
      <c r="A24" s="135"/>
      <c r="B24" s="42" t="s">
        <v>57</v>
      </c>
      <c r="C24" s="249">
        <f>banque!Q98+caisse!K99</f>
        <v>0</v>
      </c>
      <c r="D24" s="136"/>
      <c r="E24" s="135"/>
      <c r="F24" s="42" t="s">
        <v>80</v>
      </c>
      <c r="G24" s="249">
        <f>banque!AG98+caisse!S99</f>
        <v>0</v>
      </c>
      <c r="H24" s="136"/>
    </row>
    <row r="25" spans="1:8">
      <c r="A25" s="135"/>
      <c r="B25" s="42" t="s">
        <v>167</v>
      </c>
      <c r="C25" s="249">
        <f>banque!R98+caisse!L99</f>
        <v>0</v>
      </c>
      <c r="D25" s="136"/>
      <c r="E25" s="135"/>
      <c r="F25" s="42"/>
      <c r="G25" s="250"/>
      <c r="H25" s="136"/>
    </row>
    <row r="26" spans="1:8">
      <c r="A26" s="135"/>
      <c r="B26" s="42" t="s">
        <v>73</v>
      </c>
      <c r="C26" s="249">
        <f>banque!T98+caisse!N99</f>
        <v>0</v>
      </c>
      <c r="D26" s="136"/>
      <c r="E26" s="135"/>
      <c r="F26" s="42" t="s">
        <v>41</v>
      </c>
      <c r="G26" s="249">
        <f>banque!AH98+caisse!T99</f>
        <v>0</v>
      </c>
      <c r="H26" s="136"/>
    </row>
    <row r="27" spans="1:8">
      <c r="A27" s="135"/>
      <c r="B27" s="42" t="s">
        <v>158</v>
      </c>
      <c r="C27" s="249">
        <f>banque!S98</f>
        <v>0</v>
      </c>
      <c r="D27" s="136"/>
      <c r="E27" s="135"/>
      <c r="F27" s="42"/>
      <c r="G27" s="154"/>
      <c r="H27" s="136"/>
    </row>
    <row r="28" spans="1:8">
      <c r="A28" s="135"/>
      <c r="B28" s="42"/>
      <c r="C28" s="153"/>
      <c r="D28" s="136"/>
      <c r="E28" s="135"/>
      <c r="F28" s="137" t="s">
        <v>64</v>
      </c>
      <c r="G28" s="153" t="s">
        <v>64</v>
      </c>
      <c r="H28" s="136"/>
    </row>
    <row r="29" spans="1:8" ht="13.2" customHeight="1">
      <c r="A29" s="419" t="s">
        <v>49</v>
      </c>
      <c r="B29" s="420"/>
      <c r="C29" s="420"/>
      <c r="D29" s="136"/>
      <c r="E29" s="135"/>
      <c r="F29" s="420" t="s">
        <v>119</v>
      </c>
      <c r="G29" s="420"/>
      <c r="H29" s="136"/>
    </row>
    <row r="30" spans="1:8">
      <c r="A30" s="135"/>
      <c r="B30" s="42"/>
      <c r="C30" s="153"/>
      <c r="D30" s="136"/>
      <c r="E30" s="135"/>
      <c r="F30" s="42"/>
      <c r="G30" s="154"/>
      <c r="H30" s="136"/>
    </row>
    <row r="31" spans="1:8">
      <c r="A31" s="135"/>
      <c r="B31" s="42" t="s">
        <v>50</v>
      </c>
      <c r="C31" s="249">
        <f>banque!U98+caisse!M99</f>
        <v>0</v>
      </c>
      <c r="D31" s="136"/>
      <c r="E31" s="135"/>
      <c r="F31" s="42" t="s">
        <v>126</v>
      </c>
      <c r="G31" s="249">
        <f>livret!I25</f>
        <v>0</v>
      </c>
      <c r="H31" s="136"/>
    </row>
    <row r="32" spans="1:8">
      <c r="A32" s="135"/>
      <c r="B32" s="42" t="s">
        <v>78</v>
      </c>
      <c r="C32" s="249">
        <f>banque!V98</f>
        <v>0</v>
      </c>
      <c r="D32" s="136"/>
      <c r="E32" s="135"/>
      <c r="F32" s="42"/>
      <c r="G32" s="251"/>
      <c r="H32" s="136"/>
    </row>
    <row r="33" spans="1:26">
      <c r="A33" s="135"/>
      <c r="B33" s="42"/>
      <c r="C33" s="251"/>
      <c r="D33" s="136"/>
      <c r="E33" s="135"/>
      <c r="F33" s="42"/>
      <c r="G33" s="251"/>
      <c r="H33" s="136"/>
    </row>
    <row r="34" spans="1:26" ht="13.8">
      <c r="A34" s="135"/>
      <c r="B34" s="138" t="s">
        <v>30</v>
      </c>
      <c r="C34" s="249">
        <f>banque!W98</f>
        <v>0</v>
      </c>
      <c r="D34" s="136"/>
      <c r="E34" s="135"/>
      <c r="F34" s="138" t="s">
        <v>43</v>
      </c>
      <c r="G34" s="249">
        <f>banque!AI98</f>
        <v>0</v>
      </c>
      <c r="H34" s="136"/>
    </row>
    <row r="35" spans="1:26">
      <c r="A35" s="135"/>
      <c r="B35" s="42"/>
      <c r="C35" s="251"/>
      <c r="D35" s="136"/>
      <c r="E35" s="135"/>
      <c r="F35" s="42"/>
      <c r="G35" s="154"/>
      <c r="H35" s="136"/>
    </row>
    <row r="36" spans="1:26" ht="13.8">
      <c r="A36" s="28"/>
      <c r="B36" s="139" t="s">
        <v>13</v>
      </c>
      <c r="C36" s="255">
        <f>SUM(C7:C34)</f>
        <v>0</v>
      </c>
      <c r="D36" s="29"/>
      <c r="E36" s="32"/>
      <c r="F36" s="140" t="s">
        <v>14</v>
      </c>
      <c r="G36" s="252">
        <f>SUM(G7:G35)</f>
        <v>0</v>
      </c>
      <c r="H36" s="33"/>
    </row>
    <row r="37" spans="1:26">
      <c r="A37" s="43"/>
      <c r="B37" s="39"/>
      <c r="C37" s="253"/>
      <c r="D37" s="44"/>
      <c r="E37" s="43"/>
      <c r="F37" s="39"/>
      <c r="G37" s="253"/>
      <c r="H37" s="44"/>
    </row>
    <row r="38" spans="1:26" ht="13.8">
      <c r="A38" s="43"/>
      <c r="B38" s="138" t="s">
        <v>9</v>
      </c>
      <c r="C38" s="254" t="str">
        <f>IF(G36&gt;C36,G36-C36,"")</f>
        <v/>
      </c>
      <c r="D38" s="44"/>
      <c r="E38" s="43"/>
      <c r="F38" s="138" t="s">
        <v>11</v>
      </c>
      <c r="G38" s="254" t="str">
        <f>IF(C36&gt;G36,C36-G36,"")</f>
        <v/>
      </c>
      <c r="H38" s="44"/>
    </row>
    <row r="39" spans="1:26">
      <c r="A39" s="43"/>
      <c r="B39" s="141" t="s">
        <v>10</v>
      </c>
      <c r="C39" s="155"/>
      <c r="D39" s="44"/>
      <c r="E39" s="43"/>
      <c r="F39" s="141" t="s">
        <v>12</v>
      </c>
      <c r="G39" s="155"/>
      <c r="H39" s="44"/>
    </row>
    <row r="40" spans="1:26" ht="16.2" customHeight="1" thickBot="1">
      <c r="A40" s="45"/>
      <c r="B40" s="46"/>
      <c r="C40" s="156"/>
      <c r="D40" s="47"/>
      <c r="E40" s="45"/>
      <c r="F40" s="46"/>
      <c r="G40" s="156"/>
      <c r="H40" s="47"/>
    </row>
    <row r="41" spans="1:26" s="38" customFormat="1" ht="13.8" thickTop="1">
      <c r="C41" s="157"/>
      <c r="G41" s="157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6" s="38" customFormat="1" ht="13.8" thickBot="1">
      <c r="C42" s="157"/>
      <c r="G42" s="157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1:26" ht="13.95" customHeight="1" thickTop="1" thickBot="1">
      <c r="A43" s="142"/>
      <c r="B43" s="143"/>
      <c r="C43" s="158"/>
      <c r="D43" s="34"/>
      <c r="E43" s="38"/>
      <c r="F43" s="39"/>
      <c r="G43" s="41"/>
      <c r="H43" s="39"/>
    </row>
    <row r="44" spans="1:26" ht="16.8" thickTop="1" thickBot="1">
      <c r="A44" s="144"/>
      <c r="B44" s="258" t="s">
        <v>15</v>
      </c>
      <c r="C44" s="159">
        <f>C4</f>
        <v>0</v>
      </c>
      <c r="D44" s="35"/>
      <c r="E44" s="38"/>
      <c r="F44" s="421"/>
      <c r="G44" s="421"/>
      <c r="H44" s="421"/>
      <c r="I44" s="311"/>
    </row>
    <row r="45" spans="1:26" ht="13.8" thickTop="1">
      <c r="A45" s="146"/>
      <c r="B45" s="145"/>
      <c r="C45" s="148"/>
      <c r="D45" s="36"/>
      <c r="E45" s="38"/>
      <c r="F45" s="39"/>
      <c r="G45" s="41"/>
      <c r="H45" s="39"/>
    </row>
    <row r="46" spans="1:26" ht="13.8">
      <c r="A46" s="146"/>
      <c r="B46" s="151" t="s">
        <v>16</v>
      </c>
      <c r="C46" s="148"/>
      <c r="D46" s="36"/>
      <c r="E46" s="38"/>
      <c r="F46" s="39"/>
      <c r="G46" s="41"/>
      <c r="H46" s="39"/>
    </row>
    <row r="47" spans="1:26">
      <c r="A47" s="146"/>
      <c r="B47" s="147" t="s">
        <v>33</v>
      </c>
      <c r="C47" s="256">
        <f>banque!E3</f>
        <v>0</v>
      </c>
      <c r="D47" s="36"/>
      <c r="E47" s="38"/>
      <c r="F47" s="39"/>
      <c r="G47" s="155"/>
      <c r="H47" s="40"/>
    </row>
    <row r="48" spans="1:26">
      <c r="A48" s="146"/>
      <c r="B48" s="147" t="s">
        <v>31</v>
      </c>
      <c r="C48" s="256">
        <f>livret!E4</f>
        <v>0</v>
      </c>
      <c r="D48" s="36"/>
      <c r="E48" s="38"/>
      <c r="F48" s="39"/>
      <c r="G48" s="155"/>
      <c r="H48" s="40"/>
    </row>
    <row r="49" spans="1:26">
      <c r="A49" s="146"/>
      <c r="B49" s="147" t="s">
        <v>153</v>
      </c>
      <c r="C49" s="256">
        <f>caisse!C4</f>
        <v>0</v>
      </c>
      <c r="D49" s="36"/>
      <c r="E49" s="38"/>
      <c r="F49" s="39"/>
      <c r="G49" s="155"/>
      <c r="H49" s="40"/>
    </row>
    <row r="50" spans="1:26">
      <c r="A50" s="146"/>
      <c r="B50" s="147"/>
      <c r="C50" s="256"/>
      <c r="D50" s="36"/>
      <c r="E50" s="38"/>
      <c r="F50" s="39"/>
      <c r="G50" s="155"/>
      <c r="H50" s="40"/>
    </row>
    <row r="51" spans="1:26">
      <c r="A51" s="146"/>
      <c r="B51" s="148" t="s">
        <v>32</v>
      </c>
      <c r="C51" s="257">
        <f>SUM(C47:C48)</f>
        <v>0</v>
      </c>
      <c r="D51" s="36"/>
      <c r="E51" s="38"/>
      <c r="F51" s="39"/>
      <c r="G51" s="155"/>
      <c r="H51" s="40"/>
    </row>
    <row r="52" spans="1:26" ht="13.2" customHeight="1">
      <c r="A52" s="146"/>
      <c r="B52" s="147"/>
      <c r="C52" s="256"/>
      <c r="D52" s="36"/>
      <c r="E52" s="38"/>
      <c r="F52" s="39"/>
      <c r="G52" s="41"/>
      <c r="H52" s="40"/>
    </row>
    <row r="53" spans="1:26" ht="13.8">
      <c r="A53" s="146"/>
      <c r="B53" s="151" t="s">
        <v>17</v>
      </c>
      <c r="C53" s="256"/>
      <c r="D53" s="36"/>
      <c r="E53" s="38"/>
      <c r="F53" s="39"/>
      <c r="G53" s="41"/>
      <c r="H53" s="40"/>
    </row>
    <row r="54" spans="1:26">
      <c r="A54" s="146"/>
      <c r="B54" s="147" t="s">
        <v>33</v>
      </c>
      <c r="C54" s="256">
        <f>banque!AL98</f>
        <v>0</v>
      </c>
      <c r="D54" s="36"/>
      <c r="E54" s="38"/>
      <c r="F54" s="39"/>
      <c r="G54" s="41"/>
      <c r="H54" s="40"/>
    </row>
    <row r="55" spans="1:26">
      <c r="A55" s="146"/>
      <c r="B55" s="147" t="s">
        <v>31</v>
      </c>
      <c r="C55" s="256">
        <f>livret!L25</f>
        <v>0</v>
      </c>
      <c r="D55" s="36"/>
      <c r="E55" s="38"/>
      <c r="F55" s="39"/>
      <c r="G55" s="41"/>
      <c r="H55" s="40"/>
    </row>
    <row r="56" spans="1:26">
      <c r="A56" s="146"/>
      <c r="B56" s="147" t="s">
        <v>153</v>
      </c>
      <c r="C56" s="256">
        <f>caisse!V99</f>
        <v>0</v>
      </c>
      <c r="D56" s="36"/>
      <c r="E56" s="38"/>
      <c r="F56" s="39"/>
      <c r="G56" s="41"/>
      <c r="H56" s="40"/>
    </row>
    <row r="57" spans="1:26">
      <c r="A57" s="146"/>
      <c r="B57" s="147"/>
      <c r="C57" s="256"/>
      <c r="D57" s="36"/>
      <c r="E57" s="38"/>
      <c r="F57" s="39"/>
      <c r="G57" s="41"/>
      <c r="H57" s="40"/>
    </row>
    <row r="58" spans="1:26">
      <c r="A58" s="146"/>
      <c r="B58" s="148" t="s">
        <v>32</v>
      </c>
      <c r="C58" s="257">
        <f>SUM(C54:C56)</f>
        <v>0</v>
      </c>
      <c r="D58" s="36"/>
      <c r="E58" s="38"/>
      <c r="F58" s="39"/>
      <c r="G58" s="41"/>
      <c r="H58" s="40"/>
    </row>
    <row r="59" spans="1:26">
      <c r="A59" s="146"/>
      <c r="B59" s="147"/>
      <c r="C59" s="256"/>
      <c r="D59" s="36"/>
      <c r="E59" s="38"/>
      <c r="F59" s="41"/>
      <c r="G59" s="163"/>
      <c r="H59" s="40"/>
    </row>
    <row r="60" spans="1:26">
      <c r="A60" s="146"/>
      <c r="B60" s="147" t="s">
        <v>18</v>
      </c>
      <c r="C60" s="257">
        <f>+C58-C51</f>
        <v>0</v>
      </c>
      <c r="D60" s="36"/>
      <c r="E60" s="38"/>
      <c r="F60" s="39"/>
      <c r="G60" s="41"/>
      <c r="H60" s="40"/>
    </row>
    <row r="61" spans="1:26" ht="14.4" customHeight="1" thickBot="1">
      <c r="A61" s="149"/>
      <c r="B61" s="150"/>
      <c r="C61" s="160"/>
      <c r="D61" s="37"/>
      <c r="E61" s="38"/>
      <c r="F61" s="39"/>
      <c r="G61" s="41"/>
      <c r="H61" s="39"/>
    </row>
    <row r="62" spans="1:26" s="38" customFormat="1" ht="13.8" thickTop="1">
      <c r="C62" s="157"/>
      <c r="F62" s="39"/>
      <c r="G62" s="41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1:26" s="38" customFormat="1">
      <c r="C63" s="157"/>
      <c r="G63" s="157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1:26" s="38" customFormat="1">
      <c r="C64" s="157"/>
      <c r="G64" s="157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3:26" s="38" customFormat="1">
      <c r="C65" s="157"/>
      <c r="G65" s="157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3:26" s="38" customFormat="1">
      <c r="C66" s="157"/>
      <c r="G66" s="157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3:26" s="38" customFormat="1">
      <c r="C67" s="157"/>
      <c r="G67" s="157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3:26" s="38" customFormat="1">
      <c r="C68" s="157"/>
      <c r="G68" s="157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3:26" s="38" customFormat="1">
      <c r="C69" s="157"/>
      <c r="G69" s="157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3:26" s="38" customFormat="1">
      <c r="C70" s="157"/>
      <c r="G70" s="157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3:26" s="38" customFormat="1">
      <c r="C71" s="157"/>
      <c r="G71" s="157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3:26" s="38" customFormat="1">
      <c r="C72" s="157"/>
      <c r="G72" s="157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spans="3:26" s="38" customFormat="1">
      <c r="C73" s="157"/>
      <c r="G73" s="157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3:26" s="38" customFormat="1">
      <c r="C74" s="157"/>
      <c r="G74" s="157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3:26" s="38" customFormat="1">
      <c r="C75" s="157"/>
      <c r="G75" s="157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3:26" s="38" customFormat="1">
      <c r="C76" s="157"/>
      <c r="G76" s="157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3:26" s="38" customFormat="1">
      <c r="C77" s="157"/>
      <c r="G77" s="157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3:26" s="38" customFormat="1">
      <c r="C78" s="157"/>
      <c r="G78" s="157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3:26" s="38" customFormat="1">
      <c r="C79" s="157"/>
      <c r="G79" s="157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3:26" s="38" customFormat="1">
      <c r="C80" s="157"/>
      <c r="G80" s="157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3:26" s="38" customFormat="1">
      <c r="C81" s="157"/>
      <c r="G81" s="157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3:26" s="38" customFormat="1">
      <c r="C82" s="157"/>
      <c r="G82" s="157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3:26" s="38" customFormat="1">
      <c r="C83" s="157"/>
      <c r="G83" s="157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3:26" s="38" customFormat="1">
      <c r="C84" s="157"/>
      <c r="G84" s="157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3:26" s="38" customFormat="1">
      <c r="C85" s="157"/>
      <c r="G85" s="157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spans="3:26" s="38" customFormat="1">
      <c r="C86" s="157"/>
      <c r="G86" s="157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 spans="3:26" s="38" customFormat="1">
      <c r="C87" s="157"/>
      <c r="G87" s="157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 spans="3:26" s="38" customFormat="1">
      <c r="C88" s="157"/>
      <c r="G88" s="157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spans="3:26" s="38" customFormat="1">
      <c r="C89" s="157"/>
      <c r="G89" s="157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spans="3:26" s="38" customFormat="1">
      <c r="C90" s="157"/>
      <c r="G90" s="157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spans="3:26" s="38" customFormat="1">
      <c r="C91" s="157"/>
      <c r="G91" s="157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spans="3:26" s="38" customFormat="1">
      <c r="C92" s="157"/>
      <c r="G92" s="157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spans="3:26" s="38" customFormat="1">
      <c r="C93" s="157"/>
      <c r="G93" s="157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spans="3:26" s="38" customFormat="1">
      <c r="C94" s="157"/>
      <c r="G94" s="157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spans="3:26" s="38" customFormat="1">
      <c r="C95" s="157"/>
      <c r="G95" s="157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spans="3:26" s="38" customFormat="1">
      <c r="C96" s="157"/>
      <c r="G96" s="157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spans="3:26" s="38" customFormat="1">
      <c r="C97" s="157"/>
      <c r="G97" s="157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spans="3:26" s="38" customFormat="1">
      <c r="C98" s="157"/>
      <c r="G98" s="157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3:26" s="38" customFormat="1">
      <c r="C99" s="157"/>
      <c r="G99" s="157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3:26" s="38" customFormat="1">
      <c r="C100" s="157"/>
      <c r="G100" s="157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3:26" s="38" customFormat="1">
      <c r="C101" s="157"/>
      <c r="G101" s="157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3:26" s="38" customFormat="1">
      <c r="C102" s="157"/>
      <c r="G102" s="157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spans="3:26" s="38" customFormat="1">
      <c r="C103" s="157"/>
      <c r="G103" s="157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spans="3:26" s="38" customFormat="1">
      <c r="C104" s="157"/>
      <c r="G104" s="157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spans="3:26" s="38" customFormat="1">
      <c r="C105" s="157"/>
      <c r="G105" s="157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spans="3:26" s="38" customFormat="1">
      <c r="C106" s="157"/>
      <c r="G106" s="157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spans="3:26" s="38" customFormat="1">
      <c r="C107" s="157"/>
      <c r="G107" s="157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spans="3:26" s="38" customFormat="1">
      <c r="C108" s="157"/>
      <c r="G108" s="157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spans="3:26" s="38" customFormat="1">
      <c r="C109" s="157"/>
      <c r="G109" s="157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spans="3:26" s="38" customFormat="1">
      <c r="C110" s="157"/>
      <c r="G110" s="157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spans="3:26" s="38" customFormat="1">
      <c r="C111" s="157"/>
      <c r="G111" s="157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spans="3:26" s="38" customFormat="1">
      <c r="C112" s="157"/>
      <c r="G112" s="157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spans="3:26" s="38" customFormat="1">
      <c r="C113" s="157"/>
      <c r="G113" s="157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spans="3:26" s="38" customFormat="1">
      <c r="C114" s="157"/>
      <c r="G114" s="157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spans="3:26" s="38" customFormat="1">
      <c r="C115" s="157"/>
      <c r="G115" s="157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spans="3:26" s="38" customFormat="1">
      <c r="C116" s="157"/>
      <c r="G116" s="157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spans="3:26" s="38" customFormat="1">
      <c r="C117" s="157"/>
      <c r="G117" s="157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3:26" s="38" customFormat="1">
      <c r="C118" s="157"/>
      <c r="G118" s="157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3:26" s="38" customFormat="1">
      <c r="C119" s="157"/>
      <c r="G119" s="157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3:26" s="38" customFormat="1">
      <c r="C120" s="157"/>
      <c r="G120" s="157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3:26" s="38" customFormat="1">
      <c r="C121" s="157"/>
      <c r="G121" s="157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3:26" s="38" customFormat="1">
      <c r="C122" s="157"/>
      <c r="G122" s="157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3:26" s="38" customFormat="1">
      <c r="C123" s="157"/>
      <c r="G123" s="157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3:26" s="38" customFormat="1">
      <c r="C124" s="157"/>
      <c r="G124" s="157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</sheetData>
  <sheetProtection sheet="1" objects="1" scenarios="1" selectLockedCells="1"/>
  <mergeCells count="12">
    <mergeCell ref="C1:F1"/>
    <mergeCell ref="B2:B3"/>
    <mergeCell ref="F2:F3"/>
    <mergeCell ref="B5:C5"/>
    <mergeCell ref="A13:C13"/>
    <mergeCell ref="A20:C20"/>
    <mergeCell ref="F44:H44"/>
    <mergeCell ref="A29:C29"/>
    <mergeCell ref="F5:G5"/>
    <mergeCell ref="F13:G13"/>
    <mergeCell ref="F22:G22"/>
    <mergeCell ref="F29:G29"/>
  </mergeCells>
  <phoneticPr fontId="0" type="noConversion"/>
  <printOptions horizontalCentered="1" verticalCentered="1"/>
  <pageMargins left="0.39370078740157483" right="0.39370078740157483" top="0.78740157480314965" bottom="0.78740157480314965" header="0.51181102362204722" footer="0.51181102362204722"/>
  <pageSetup paperSize="9" scale="85" orientation="portrait" r:id="rId1"/>
  <headerFooter alignWithMargins="0">
    <oddFooter>&amp;L&amp;F&amp;C&amp;A&amp;R&amp;D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03"/>
  <sheetViews>
    <sheetView zoomScaleNormal="100" workbookViewId="0">
      <selection activeCell="A38" sqref="A38"/>
    </sheetView>
  </sheetViews>
  <sheetFormatPr baseColWidth="10" defaultColWidth="11.5546875" defaultRowHeight="13.2"/>
  <cols>
    <col min="1" max="1" width="32" style="343" customWidth="1"/>
    <col min="2" max="2" width="11.6640625" style="343" customWidth="1"/>
    <col min="3" max="3" width="12.109375" style="343" customWidth="1"/>
    <col min="4" max="4" width="32.33203125" style="343" bestFit="1" customWidth="1"/>
    <col min="5" max="5" width="11.44140625" style="343" customWidth="1"/>
    <col min="6" max="6" width="12.33203125" style="343" customWidth="1"/>
    <col min="7" max="32" width="11.5546875" style="342"/>
    <col min="33" max="16384" width="11.5546875" style="343"/>
  </cols>
  <sheetData>
    <row r="1" spans="1:32" ht="36" customHeight="1" thickTop="1" thickBot="1">
      <c r="A1" s="339">
        <f>assoc.!B8</f>
        <v>0</v>
      </c>
      <c r="B1" s="427" t="s">
        <v>165</v>
      </c>
      <c r="C1" s="427"/>
      <c r="D1" s="427"/>
      <c r="E1" s="340">
        <f>assoc.!B13</f>
        <v>0</v>
      </c>
      <c r="F1" s="341"/>
    </row>
    <row r="2" spans="1:32" s="347" customFormat="1" ht="23.25" customHeight="1" thickTop="1" thickBot="1">
      <c r="A2" s="344" t="s">
        <v>22</v>
      </c>
      <c r="B2" s="344" t="s">
        <v>29</v>
      </c>
      <c r="C2" s="344" t="s">
        <v>28</v>
      </c>
      <c r="D2" s="345" t="s">
        <v>5</v>
      </c>
      <c r="E2" s="345" t="s">
        <v>29</v>
      </c>
      <c r="F2" s="345" t="s">
        <v>28</v>
      </c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6"/>
    </row>
    <row r="3" spans="1:32" ht="14.4" thickTop="1">
      <c r="A3" s="348" t="s">
        <v>85</v>
      </c>
      <c r="B3" s="349"/>
      <c r="C3" s="350"/>
      <c r="D3" s="348" t="s">
        <v>90</v>
      </c>
      <c r="E3" s="350"/>
      <c r="F3" s="350"/>
    </row>
    <row r="4" spans="1:32" s="354" customFormat="1" ht="14.4" customHeight="1">
      <c r="A4" s="351"/>
      <c r="B4" s="352"/>
      <c r="C4" s="352"/>
      <c r="D4" s="351"/>
      <c r="E4" s="352"/>
      <c r="F4" s="352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/>
      <c r="AD4" s="353"/>
      <c r="AE4" s="353"/>
      <c r="AF4" s="353"/>
    </row>
    <row r="5" spans="1:32">
      <c r="A5" s="355" t="s">
        <v>137</v>
      </c>
      <c r="B5" s="356">
        <f>'prévisionnel N '!C6</f>
        <v>0</v>
      </c>
      <c r="C5" s="356">
        <f>Résultat!C7</f>
        <v>0</v>
      </c>
      <c r="D5" s="355" t="s">
        <v>128</v>
      </c>
      <c r="E5" s="356">
        <f>'prévisionnel N '!F6</f>
        <v>0</v>
      </c>
      <c r="F5" s="356">
        <f>Résultat!G7</f>
        <v>0</v>
      </c>
    </row>
    <row r="6" spans="1:32">
      <c r="A6" s="355" t="s">
        <v>170</v>
      </c>
      <c r="B6" s="356">
        <f>'prévisionnel N '!C7</f>
        <v>0</v>
      </c>
      <c r="C6" s="356">
        <f>Résultat!C8</f>
        <v>0</v>
      </c>
      <c r="D6" s="355"/>
      <c r="E6" s="357"/>
      <c r="F6" s="356"/>
    </row>
    <row r="7" spans="1:32">
      <c r="A7" s="355" t="s">
        <v>138</v>
      </c>
      <c r="B7" s="356">
        <f>'prévisionnel N '!C8</f>
        <v>0</v>
      </c>
      <c r="C7" s="356">
        <f>Résultat!C9</f>
        <v>0</v>
      </c>
      <c r="D7" s="355" t="s">
        <v>129</v>
      </c>
      <c r="E7" s="356">
        <f>'prévisionnel N '!F8</f>
        <v>0</v>
      </c>
      <c r="F7" s="356">
        <f>Résultat!G9</f>
        <v>0</v>
      </c>
    </row>
    <row r="8" spans="1:32">
      <c r="A8" s="355" t="s">
        <v>139</v>
      </c>
      <c r="B8" s="356">
        <f>'prévisionnel N '!C9</f>
        <v>0</v>
      </c>
      <c r="C8" s="356">
        <f>Résultat!C10</f>
        <v>0</v>
      </c>
      <c r="D8" s="355"/>
      <c r="E8" s="358"/>
      <c r="F8" s="359"/>
    </row>
    <row r="9" spans="1:32">
      <c r="A9" s="355" t="s">
        <v>140</v>
      </c>
      <c r="B9" s="356">
        <f>'prévisionnel N '!C10</f>
        <v>0</v>
      </c>
      <c r="C9" s="356">
        <f>Résultat!C11</f>
        <v>0</v>
      </c>
      <c r="D9" s="355"/>
      <c r="E9" s="358"/>
      <c r="F9" s="359"/>
    </row>
    <row r="10" spans="1:32" ht="13.95" customHeight="1">
      <c r="A10" s="355"/>
      <c r="B10" s="358"/>
      <c r="C10" s="359"/>
      <c r="D10" s="355"/>
      <c r="E10" s="358"/>
      <c r="F10" s="359"/>
    </row>
    <row r="11" spans="1:32" ht="13.8">
      <c r="A11" s="348" t="s">
        <v>86</v>
      </c>
      <c r="B11" s="350"/>
      <c r="C11" s="350"/>
      <c r="D11" s="348" t="s">
        <v>91</v>
      </c>
      <c r="E11" s="350"/>
      <c r="F11" s="350"/>
    </row>
    <row r="12" spans="1:32" ht="13.2" customHeight="1">
      <c r="A12" s="355"/>
      <c r="B12" s="358"/>
      <c r="C12" s="359"/>
      <c r="D12" s="355"/>
      <c r="E12" s="358"/>
      <c r="F12" s="359"/>
    </row>
    <row r="13" spans="1:32">
      <c r="A13" s="355" t="s">
        <v>141</v>
      </c>
      <c r="B13" s="356">
        <f>'prévisionnel N '!C13</f>
        <v>0</v>
      </c>
      <c r="C13" s="356">
        <f>Résultat!C15</f>
        <v>0</v>
      </c>
      <c r="D13" s="355" t="s">
        <v>130</v>
      </c>
      <c r="E13" s="356">
        <f>'[1]prévisionnel N '!F13</f>
        <v>400</v>
      </c>
      <c r="F13" s="356">
        <f>Résultat!G15</f>
        <v>0</v>
      </c>
    </row>
    <row r="14" spans="1:32">
      <c r="A14" s="355" t="s">
        <v>142</v>
      </c>
      <c r="B14" s="356">
        <f>'prévisionnel N '!C14</f>
        <v>0</v>
      </c>
      <c r="C14" s="356">
        <f>Résultat!C16</f>
        <v>0</v>
      </c>
      <c r="D14" s="355"/>
      <c r="E14" s="356"/>
      <c r="F14" s="357"/>
    </row>
    <row r="15" spans="1:32">
      <c r="A15" s="355" t="s">
        <v>143</v>
      </c>
      <c r="B15" s="356">
        <f>'prévisionnel N '!C15</f>
        <v>0</v>
      </c>
      <c r="C15" s="356">
        <f>Résultat!C17</f>
        <v>0</v>
      </c>
      <c r="D15" s="355" t="s">
        <v>131</v>
      </c>
      <c r="E15" s="356">
        <f>'[1]prévisionnel N '!F15</f>
        <v>300</v>
      </c>
      <c r="F15" s="356">
        <f>Résultat!G16</f>
        <v>0</v>
      </c>
    </row>
    <row r="16" spans="1:32">
      <c r="A16" s="355" t="s">
        <v>144</v>
      </c>
      <c r="B16" s="356">
        <f>'prévisionnel N '!C16</f>
        <v>0</v>
      </c>
      <c r="C16" s="356">
        <f>Résultat!C18</f>
        <v>0</v>
      </c>
      <c r="D16" s="355" t="s">
        <v>132</v>
      </c>
      <c r="E16" s="356">
        <f>'[1]prévisionnel N '!F16</f>
        <v>200</v>
      </c>
      <c r="F16" s="356">
        <f>Résultat!G17</f>
        <v>0</v>
      </c>
    </row>
    <row r="17" spans="1:6" ht="13.2" customHeight="1">
      <c r="A17" s="355"/>
      <c r="B17" s="358"/>
      <c r="C17" s="359"/>
      <c r="D17" s="355" t="s">
        <v>133</v>
      </c>
      <c r="E17" s="356">
        <f>'[1]prévisionnel N '!F17</f>
        <v>30</v>
      </c>
      <c r="F17" s="356">
        <f>Résultat!G18</f>
        <v>0</v>
      </c>
    </row>
    <row r="18" spans="1:6" ht="13.8">
      <c r="A18" s="348" t="s">
        <v>87</v>
      </c>
      <c r="B18" s="350"/>
      <c r="C18" s="350"/>
      <c r="D18" s="355" t="s">
        <v>64</v>
      </c>
      <c r="E18" s="358"/>
      <c r="F18" s="359" t="s">
        <v>64</v>
      </c>
    </row>
    <row r="19" spans="1:6" ht="14.4" customHeight="1">
      <c r="A19" s="355"/>
      <c r="B19" s="358"/>
      <c r="C19" s="358"/>
      <c r="D19" s="348" t="s">
        <v>92</v>
      </c>
      <c r="E19" s="350"/>
      <c r="F19" s="358"/>
    </row>
    <row r="20" spans="1:6">
      <c r="A20" s="355" t="s">
        <v>145</v>
      </c>
      <c r="B20" s="356">
        <f>'prévisionnel N '!C20</f>
        <v>0</v>
      </c>
      <c r="C20" s="356">
        <f>Résultat!C22</f>
        <v>0</v>
      </c>
      <c r="D20" s="360" t="s">
        <v>64</v>
      </c>
      <c r="E20" s="350"/>
      <c r="F20" s="350"/>
    </row>
    <row r="21" spans="1:6">
      <c r="A21" s="355" t="s">
        <v>146</v>
      </c>
      <c r="B21" s="356">
        <f>'prévisionnel N '!C21</f>
        <v>0</v>
      </c>
      <c r="C21" s="356">
        <f>Résultat!C23</f>
        <v>0</v>
      </c>
      <c r="D21" s="355" t="s">
        <v>134</v>
      </c>
      <c r="E21" s="356">
        <f>'[1]prévisionnel N '!F20</f>
        <v>2500</v>
      </c>
      <c r="F21" s="356">
        <f>Résultat!G24</f>
        <v>0</v>
      </c>
    </row>
    <row r="22" spans="1:6">
      <c r="A22" s="355" t="s">
        <v>147</v>
      </c>
      <c r="B22" s="356">
        <f>'prévisionnel N '!C22</f>
        <v>0</v>
      </c>
      <c r="C22" s="356">
        <f>Résultat!C24</f>
        <v>0</v>
      </c>
      <c r="D22" s="355" t="s">
        <v>135</v>
      </c>
      <c r="E22" s="356">
        <f>'[1]prévisionnel N '!F21</f>
        <v>10</v>
      </c>
      <c r="F22" s="356">
        <f>Résultat!G26</f>
        <v>0</v>
      </c>
    </row>
    <row r="23" spans="1:6">
      <c r="A23" s="355" t="s">
        <v>148</v>
      </c>
      <c r="B23" s="356">
        <f>'prévisionnel N '!C23</f>
        <v>0</v>
      </c>
      <c r="C23" s="356">
        <f>Résultat!C25</f>
        <v>0</v>
      </c>
      <c r="D23" s="355"/>
      <c r="E23" s="358"/>
      <c r="F23" s="358"/>
    </row>
    <row r="24" spans="1:6">
      <c r="A24" s="355" t="s">
        <v>149</v>
      </c>
      <c r="B24" s="356">
        <f>'prévisionnel N '!C24</f>
        <v>0</v>
      </c>
      <c r="C24" s="356">
        <f>Résultat!C26</f>
        <v>0</v>
      </c>
      <c r="D24" s="355"/>
      <c r="E24" s="358"/>
      <c r="F24" s="358"/>
    </row>
    <row r="25" spans="1:6" ht="15" customHeight="1">
      <c r="A25" s="355"/>
      <c r="B25" s="358"/>
      <c r="C25" s="359"/>
      <c r="D25" s="361" t="s">
        <v>127</v>
      </c>
      <c r="E25" s="350"/>
      <c r="F25" s="359" t="s">
        <v>64</v>
      </c>
    </row>
    <row r="26" spans="1:6" ht="13.8">
      <c r="A26" s="348" t="s">
        <v>88</v>
      </c>
      <c r="B26" s="350"/>
      <c r="C26" s="350"/>
      <c r="D26" s="362" t="s">
        <v>136</v>
      </c>
      <c r="E26" s="356">
        <f>'[1]prévisionnel N '!F24</f>
        <v>50</v>
      </c>
      <c r="F26" s="356">
        <f>Résultat!G31</f>
        <v>0</v>
      </c>
    </row>
    <row r="27" spans="1:6" ht="13.95" customHeight="1">
      <c r="A27" s="355"/>
      <c r="B27" s="358"/>
      <c r="C27" s="359"/>
      <c r="D27" s="355"/>
      <c r="E27" s="358"/>
      <c r="F27" s="358"/>
    </row>
    <row r="28" spans="1:6">
      <c r="A28" s="355" t="s">
        <v>150</v>
      </c>
      <c r="B28" s="356">
        <f>'prévisionnel N '!C27</f>
        <v>0</v>
      </c>
      <c r="C28" s="356">
        <f>Résultat!C31</f>
        <v>0</v>
      </c>
      <c r="D28" s="363"/>
      <c r="E28" s="358"/>
      <c r="F28" s="358"/>
    </row>
    <row r="29" spans="1:6">
      <c r="A29" s="355" t="s">
        <v>151</v>
      </c>
      <c r="B29" s="356">
        <f>'prévisionnel N '!C28</f>
        <v>0</v>
      </c>
      <c r="C29" s="356">
        <f>Résultat!C32</f>
        <v>0</v>
      </c>
      <c r="D29" s="363"/>
      <c r="E29" s="358"/>
      <c r="F29" s="358"/>
    </row>
    <row r="30" spans="1:6" ht="12.6" customHeight="1">
      <c r="A30" s="355"/>
      <c r="B30" s="358"/>
      <c r="C30" s="359"/>
      <c r="D30" s="363"/>
      <c r="E30" s="358"/>
      <c r="F30" s="358"/>
    </row>
    <row r="31" spans="1:6" ht="13.8">
      <c r="A31" s="364" t="s">
        <v>89</v>
      </c>
      <c r="B31" s="356">
        <v>0</v>
      </c>
      <c r="C31" s="356">
        <f>Résultat!C34</f>
        <v>0</v>
      </c>
      <c r="D31" s="348" t="s">
        <v>93</v>
      </c>
      <c r="E31" s="356">
        <v>0</v>
      </c>
      <c r="F31" s="356">
        <f>Résultat!G40</f>
        <v>0</v>
      </c>
    </row>
    <row r="32" spans="1:6" ht="13.8" thickBot="1">
      <c r="A32" s="365"/>
      <c r="B32" s="366"/>
      <c r="C32" s="367"/>
      <c r="D32" s="368"/>
      <c r="E32" s="366"/>
      <c r="F32" s="366"/>
    </row>
    <row r="33" spans="1:32" s="347" customFormat="1" ht="18.600000000000001" customHeight="1" thickTop="1" thickBot="1">
      <c r="A33" s="344" t="s">
        <v>23</v>
      </c>
      <c r="B33" s="369">
        <f>SUM(B3:B31)</f>
        <v>0</v>
      </c>
      <c r="C33" s="370">
        <f>SUM(C5:C31)</f>
        <v>0</v>
      </c>
      <c r="D33" s="371" t="s">
        <v>24</v>
      </c>
      <c r="E33" s="372">
        <f>SUM(E3:E31)</f>
        <v>3490</v>
      </c>
      <c r="F33" s="373">
        <f>SUM(F3:F31)</f>
        <v>0</v>
      </c>
      <c r="G33" s="346"/>
      <c r="H33" s="346"/>
      <c r="I33" s="346"/>
      <c r="J33" s="346"/>
      <c r="K33" s="346"/>
      <c r="L33" s="346"/>
      <c r="M33" s="346"/>
      <c r="N33" s="346"/>
      <c r="O33" s="346"/>
      <c r="P33" s="346"/>
      <c r="Q33" s="346"/>
      <c r="R33" s="346"/>
      <c r="S33" s="346"/>
      <c r="T33" s="346"/>
      <c r="U33" s="346"/>
      <c r="V33" s="346"/>
      <c r="W33" s="346"/>
      <c r="X33" s="346"/>
      <c r="Y33" s="346"/>
      <c r="Z33" s="346"/>
      <c r="AA33" s="346"/>
      <c r="AB33" s="346"/>
      <c r="AC33" s="346"/>
      <c r="AD33" s="346"/>
      <c r="AE33" s="346"/>
      <c r="AF33" s="346"/>
    </row>
    <row r="34" spans="1:32" ht="19.2" customHeight="1" thickTop="1" thickBot="1">
      <c r="A34" s="374" t="s">
        <v>25</v>
      </c>
      <c r="B34" s="375"/>
      <c r="C34" s="376" t="str">
        <f>IF(F33&gt;C33,F33-C33,"")</f>
        <v/>
      </c>
      <c r="D34" s="374" t="s">
        <v>26</v>
      </c>
      <c r="E34" s="375"/>
      <c r="F34" s="376" t="str">
        <f>IF(C33&gt;F33,C33-F33,"")</f>
        <v/>
      </c>
    </row>
    <row r="35" spans="1:32" ht="20.399999999999999" customHeight="1" thickTop="1" thickBot="1">
      <c r="A35" s="374" t="s">
        <v>27</v>
      </c>
      <c r="B35" s="375"/>
      <c r="C35" s="376">
        <f>SUM(C33:C34)</f>
        <v>0</v>
      </c>
      <c r="D35" s="374" t="s">
        <v>27</v>
      </c>
      <c r="E35" s="375"/>
      <c r="F35" s="376">
        <f>SUM(F33:F34)</f>
        <v>0</v>
      </c>
    </row>
    <row r="36" spans="1:32" s="377" customFormat="1" ht="13.8" thickTop="1"/>
    <row r="37" spans="1:32" s="377" customFormat="1"/>
    <row r="38" spans="1:32" s="377" customFormat="1"/>
    <row r="39" spans="1:32" s="377" customFormat="1"/>
    <row r="40" spans="1:32" s="377" customFormat="1"/>
    <row r="41" spans="1:32" s="377" customFormat="1"/>
    <row r="42" spans="1:32" s="377" customFormat="1"/>
    <row r="43" spans="1:32" s="377" customFormat="1"/>
    <row r="44" spans="1:32" s="377" customFormat="1"/>
    <row r="45" spans="1:32" s="377" customFormat="1"/>
    <row r="46" spans="1:32" s="377" customFormat="1"/>
    <row r="47" spans="1:32" s="377" customFormat="1"/>
    <row r="48" spans="1:32" s="377" customFormat="1"/>
    <row r="49" s="377" customFormat="1"/>
    <row r="50" s="377" customFormat="1"/>
    <row r="51" s="377" customFormat="1"/>
    <row r="52" s="377" customFormat="1"/>
    <row r="53" s="377" customFormat="1"/>
    <row r="54" s="377" customFormat="1"/>
    <row r="55" s="377" customFormat="1"/>
    <row r="56" s="377" customFormat="1"/>
    <row r="57" s="377" customFormat="1"/>
    <row r="58" s="377" customFormat="1"/>
    <row r="59" s="377" customFormat="1"/>
    <row r="60" s="377" customFormat="1"/>
    <row r="61" s="377" customFormat="1"/>
    <row r="62" s="377" customFormat="1"/>
    <row r="63" s="377" customFormat="1"/>
    <row r="64" s="377" customFormat="1"/>
    <row r="65" s="377" customFormat="1"/>
    <row r="66" s="377" customFormat="1"/>
    <row r="67" s="377" customFormat="1"/>
    <row r="68" s="377" customFormat="1"/>
    <row r="69" s="377" customFormat="1"/>
    <row r="70" s="377" customFormat="1"/>
    <row r="71" s="377" customFormat="1"/>
    <row r="72" s="377" customFormat="1"/>
    <row r="73" s="377" customFormat="1"/>
    <row r="74" s="377" customFormat="1"/>
    <row r="75" s="377" customFormat="1"/>
    <row r="76" s="377" customFormat="1"/>
    <row r="77" s="377" customFormat="1"/>
    <row r="78" s="377" customFormat="1"/>
    <row r="79" s="377" customFormat="1"/>
    <row r="80" s="377" customFormat="1"/>
    <row r="81" s="377" customFormat="1"/>
    <row r="82" s="377" customFormat="1"/>
    <row r="83" s="377" customFormat="1"/>
    <row r="84" s="377" customFormat="1"/>
    <row r="85" s="377" customFormat="1"/>
    <row r="86" s="377" customFormat="1"/>
    <row r="87" s="377" customFormat="1"/>
    <row r="88" s="377" customFormat="1"/>
    <row r="89" s="377" customFormat="1"/>
    <row r="90" s="377" customFormat="1"/>
    <row r="91" s="377" customFormat="1"/>
    <row r="92" s="377" customFormat="1"/>
    <row r="93" s="377" customFormat="1"/>
    <row r="94" s="377" customFormat="1"/>
    <row r="95" s="377" customFormat="1"/>
    <row r="96" s="377" customFormat="1"/>
    <row r="97" spans="7:32" s="377" customFormat="1"/>
    <row r="98" spans="7:32" s="377" customFormat="1"/>
    <row r="99" spans="7:32" s="377" customFormat="1"/>
    <row r="100" spans="7:32" s="377" customFormat="1"/>
    <row r="101" spans="7:32" s="377" customFormat="1"/>
    <row r="102" spans="7:32" s="377" customFormat="1"/>
    <row r="103" spans="7:32" s="377" customFormat="1"/>
    <row r="104" spans="7:32" s="377" customFormat="1"/>
    <row r="105" spans="7:32" s="377" customFormat="1"/>
    <row r="106" spans="7:32" s="377" customFormat="1"/>
    <row r="107" spans="7:32" s="378" customFormat="1">
      <c r="G107" s="377"/>
      <c r="H107" s="377"/>
      <c r="I107" s="377"/>
      <c r="J107" s="377"/>
      <c r="K107" s="377"/>
      <c r="L107" s="377"/>
      <c r="M107" s="377"/>
      <c r="N107" s="377"/>
      <c r="O107" s="377"/>
      <c r="P107" s="377"/>
      <c r="Q107" s="377"/>
      <c r="R107" s="377"/>
      <c r="S107" s="377"/>
      <c r="T107" s="377"/>
      <c r="U107" s="377"/>
      <c r="V107" s="377"/>
      <c r="W107" s="377"/>
      <c r="X107" s="377"/>
      <c r="Y107" s="377"/>
      <c r="Z107" s="377"/>
      <c r="AA107" s="377"/>
      <c r="AB107" s="377"/>
      <c r="AC107" s="377"/>
      <c r="AD107" s="377"/>
      <c r="AE107" s="377"/>
      <c r="AF107" s="377"/>
    </row>
    <row r="108" spans="7:32" s="378" customFormat="1">
      <c r="G108" s="377"/>
      <c r="H108" s="377"/>
      <c r="I108" s="377"/>
      <c r="J108" s="377"/>
      <c r="K108" s="377"/>
      <c r="L108" s="377"/>
      <c r="M108" s="377"/>
      <c r="N108" s="377"/>
      <c r="O108" s="377"/>
      <c r="P108" s="377"/>
      <c r="Q108" s="377"/>
      <c r="R108" s="377"/>
      <c r="S108" s="377"/>
      <c r="T108" s="377"/>
      <c r="U108" s="377"/>
      <c r="V108" s="377"/>
      <c r="W108" s="377"/>
      <c r="X108" s="377"/>
      <c r="Y108" s="377"/>
      <c r="Z108" s="377"/>
      <c r="AA108" s="377"/>
      <c r="AB108" s="377"/>
      <c r="AC108" s="377"/>
      <c r="AD108" s="377"/>
      <c r="AE108" s="377"/>
      <c r="AF108" s="377"/>
    </row>
    <row r="109" spans="7:32" s="378" customFormat="1">
      <c r="G109" s="377"/>
      <c r="H109" s="377"/>
      <c r="I109" s="377"/>
      <c r="J109" s="377"/>
      <c r="K109" s="377"/>
      <c r="L109" s="377"/>
      <c r="M109" s="377"/>
      <c r="N109" s="377"/>
      <c r="O109" s="377"/>
      <c r="P109" s="377"/>
      <c r="Q109" s="377"/>
      <c r="R109" s="377"/>
      <c r="S109" s="377"/>
      <c r="T109" s="377"/>
      <c r="U109" s="377"/>
      <c r="V109" s="377"/>
      <c r="W109" s="377"/>
      <c r="X109" s="377"/>
      <c r="Y109" s="377"/>
      <c r="Z109" s="377"/>
      <c r="AA109" s="377"/>
      <c r="AB109" s="377"/>
      <c r="AC109" s="377"/>
      <c r="AD109" s="377"/>
      <c r="AE109" s="377"/>
      <c r="AF109" s="377"/>
    </row>
    <row r="110" spans="7:32" s="378" customFormat="1">
      <c r="G110" s="377"/>
      <c r="H110" s="377"/>
      <c r="I110" s="377"/>
      <c r="J110" s="377"/>
      <c r="K110" s="377"/>
      <c r="L110" s="377"/>
      <c r="M110" s="377"/>
      <c r="N110" s="377"/>
      <c r="O110" s="377"/>
      <c r="P110" s="377"/>
      <c r="Q110" s="377"/>
      <c r="R110" s="377"/>
      <c r="S110" s="377"/>
      <c r="T110" s="377"/>
      <c r="U110" s="377"/>
      <c r="V110" s="377"/>
      <c r="W110" s="377"/>
      <c r="X110" s="377"/>
      <c r="Y110" s="377"/>
      <c r="Z110" s="377"/>
      <c r="AA110" s="377"/>
      <c r="AB110" s="377"/>
      <c r="AC110" s="377"/>
      <c r="AD110" s="377"/>
      <c r="AE110" s="377"/>
      <c r="AF110" s="377"/>
    </row>
    <row r="111" spans="7:32" s="378" customFormat="1">
      <c r="G111" s="377"/>
      <c r="H111" s="377"/>
      <c r="I111" s="377"/>
      <c r="J111" s="377"/>
      <c r="K111" s="377"/>
      <c r="L111" s="377"/>
      <c r="M111" s="377"/>
      <c r="N111" s="377"/>
      <c r="O111" s="377"/>
      <c r="P111" s="377"/>
      <c r="Q111" s="377"/>
      <c r="R111" s="377"/>
      <c r="S111" s="377"/>
      <c r="T111" s="377"/>
      <c r="U111" s="377"/>
      <c r="V111" s="377"/>
      <c r="W111" s="377"/>
      <c r="X111" s="377"/>
      <c r="Y111" s="377"/>
      <c r="Z111" s="377"/>
      <c r="AA111" s="377"/>
      <c r="AB111" s="377"/>
      <c r="AC111" s="377"/>
      <c r="AD111" s="377"/>
      <c r="AE111" s="377"/>
      <c r="AF111" s="377"/>
    </row>
    <row r="112" spans="7:32" s="378" customFormat="1">
      <c r="G112" s="377"/>
      <c r="H112" s="377"/>
      <c r="I112" s="377"/>
      <c r="J112" s="377"/>
      <c r="K112" s="377"/>
      <c r="L112" s="377"/>
      <c r="M112" s="377"/>
      <c r="N112" s="377"/>
      <c r="O112" s="377"/>
      <c r="P112" s="377"/>
      <c r="Q112" s="377"/>
      <c r="R112" s="377"/>
      <c r="S112" s="377"/>
      <c r="T112" s="377"/>
      <c r="U112" s="377"/>
      <c r="V112" s="377"/>
      <c r="W112" s="377"/>
      <c r="X112" s="377"/>
      <c r="Y112" s="377"/>
      <c r="Z112" s="377"/>
      <c r="AA112" s="377"/>
      <c r="AB112" s="377"/>
      <c r="AC112" s="377"/>
      <c r="AD112" s="377"/>
      <c r="AE112" s="377"/>
      <c r="AF112" s="377"/>
    </row>
    <row r="113" spans="7:32" s="378" customFormat="1">
      <c r="G113" s="377"/>
      <c r="H113" s="377"/>
      <c r="I113" s="377"/>
      <c r="J113" s="377"/>
      <c r="K113" s="377"/>
      <c r="L113" s="377"/>
      <c r="M113" s="377"/>
      <c r="N113" s="377"/>
      <c r="O113" s="377"/>
      <c r="P113" s="377"/>
      <c r="Q113" s="377"/>
      <c r="R113" s="377"/>
      <c r="S113" s="377"/>
      <c r="T113" s="377"/>
      <c r="U113" s="377"/>
      <c r="V113" s="377"/>
      <c r="W113" s="377"/>
      <c r="X113" s="377"/>
      <c r="Y113" s="377"/>
      <c r="Z113" s="377"/>
      <c r="AA113" s="377"/>
      <c r="AB113" s="377"/>
      <c r="AC113" s="377"/>
      <c r="AD113" s="377"/>
      <c r="AE113" s="377"/>
      <c r="AF113" s="377"/>
    </row>
    <row r="114" spans="7:32" s="378" customFormat="1">
      <c r="G114" s="377"/>
      <c r="H114" s="377"/>
      <c r="I114" s="377"/>
      <c r="J114" s="377"/>
      <c r="K114" s="377"/>
      <c r="L114" s="377"/>
      <c r="M114" s="377"/>
      <c r="N114" s="377"/>
      <c r="O114" s="377"/>
      <c r="P114" s="377"/>
      <c r="Q114" s="377"/>
      <c r="R114" s="377"/>
      <c r="S114" s="377"/>
      <c r="T114" s="377"/>
      <c r="U114" s="377"/>
      <c r="V114" s="377"/>
      <c r="W114" s="377"/>
      <c r="X114" s="377"/>
      <c r="Y114" s="377"/>
      <c r="Z114" s="377"/>
      <c r="AA114" s="377"/>
      <c r="AB114" s="377"/>
      <c r="AC114" s="377"/>
      <c r="AD114" s="377"/>
      <c r="AE114" s="377"/>
      <c r="AF114" s="377"/>
    </row>
    <row r="115" spans="7:32" s="378" customFormat="1">
      <c r="G115" s="377"/>
      <c r="H115" s="377"/>
      <c r="I115" s="377"/>
      <c r="J115" s="377"/>
      <c r="K115" s="377"/>
      <c r="L115" s="377"/>
      <c r="M115" s="377"/>
      <c r="N115" s="377"/>
      <c r="O115" s="377"/>
      <c r="P115" s="377"/>
      <c r="Q115" s="377"/>
      <c r="R115" s="377"/>
      <c r="S115" s="377"/>
      <c r="T115" s="377"/>
      <c r="U115" s="377"/>
      <c r="V115" s="377"/>
      <c r="W115" s="377"/>
      <c r="X115" s="377"/>
      <c r="Y115" s="377"/>
      <c r="Z115" s="377"/>
      <c r="AA115" s="377"/>
      <c r="AB115" s="377"/>
      <c r="AC115" s="377"/>
      <c r="AD115" s="377"/>
      <c r="AE115" s="377"/>
      <c r="AF115" s="377"/>
    </row>
    <row r="116" spans="7:32" s="378" customFormat="1">
      <c r="G116" s="377"/>
      <c r="H116" s="377"/>
      <c r="I116" s="377"/>
      <c r="J116" s="377"/>
      <c r="K116" s="377"/>
      <c r="L116" s="377"/>
      <c r="M116" s="377"/>
      <c r="N116" s="377"/>
      <c r="O116" s="377"/>
      <c r="P116" s="377"/>
      <c r="Q116" s="377"/>
      <c r="R116" s="377"/>
      <c r="S116" s="377"/>
      <c r="T116" s="377"/>
      <c r="U116" s="377"/>
      <c r="V116" s="377"/>
      <c r="W116" s="377"/>
      <c r="X116" s="377"/>
      <c r="Y116" s="377"/>
      <c r="Z116" s="377"/>
      <c r="AA116" s="377"/>
      <c r="AB116" s="377"/>
      <c r="AC116" s="377"/>
      <c r="AD116" s="377"/>
      <c r="AE116" s="377"/>
      <c r="AF116" s="377"/>
    </row>
    <row r="117" spans="7:32" s="378" customFormat="1">
      <c r="G117" s="377"/>
      <c r="H117" s="377"/>
      <c r="I117" s="377"/>
      <c r="J117" s="377"/>
      <c r="K117" s="377"/>
      <c r="L117" s="377"/>
      <c r="M117" s="377"/>
      <c r="N117" s="377"/>
      <c r="O117" s="377"/>
      <c r="P117" s="377"/>
      <c r="Q117" s="377"/>
      <c r="R117" s="377"/>
      <c r="S117" s="377"/>
      <c r="T117" s="377"/>
      <c r="U117" s="377"/>
      <c r="V117" s="377"/>
      <c r="W117" s="377"/>
      <c r="X117" s="377"/>
      <c r="Y117" s="377"/>
      <c r="Z117" s="377"/>
      <c r="AA117" s="377"/>
      <c r="AB117" s="377"/>
      <c r="AC117" s="377"/>
      <c r="AD117" s="377"/>
      <c r="AE117" s="377"/>
      <c r="AF117" s="377"/>
    </row>
    <row r="118" spans="7:32" s="378" customFormat="1">
      <c r="G118" s="377"/>
      <c r="H118" s="377"/>
      <c r="I118" s="377"/>
      <c r="J118" s="377"/>
      <c r="K118" s="377"/>
      <c r="L118" s="377"/>
      <c r="M118" s="377"/>
      <c r="N118" s="377"/>
      <c r="O118" s="377"/>
      <c r="P118" s="377"/>
      <c r="Q118" s="377"/>
      <c r="R118" s="377"/>
      <c r="S118" s="377"/>
      <c r="T118" s="377"/>
      <c r="U118" s="377"/>
      <c r="V118" s="377"/>
      <c r="W118" s="377"/>
      <c r="X118" s="377"/>
      <c r="Y118" s="377"/>
      <c r="Z118" s="377"/>
      <c r="AA118" s="377"/>
      <c r="AB118" s="377"/>
      <c r="AC118" s="377"/>
      <c r="AD118" s="377"/>
      <c r="AE118" s="377"/>
      <c r="AF118" s="377"/>
    </row>
    <row r="119" spans="7:32" s="378" customFormat="1">
      <c r="G119" s="377"/>
      <c r="H119" s="377"/>
      <c r="I119" s="377"/>
      <c r="J119" s="377"/>
      <c r="K119" s="377"/>
      <c r="L119" s="377"/>
      <c r="M119" s="377"/>
      <c r="N119" s="377"/>
      <c r="O119" s="377"/>
      <c r="P119" s="377"/>
      <c r="Q119" s="377"/>
      <c r="R119" s="377"/>
      <c r="S119" s="377"/>
      <c r="T119" s="377"/>
      <c r="U119" s="377"/>
      <c r="V119" s="377"/>
      <c r="W119" s="377"/>
      <c r="X119" s="377"/>
      <c r="Y119" s="377"/>
      <c r="Z119" s="377"/>
      <c r="AA119" s="377"/>
      <c r="AB119" s="377"/>
      <c r="AC119" s="377"/>
      <c r="AD119" s="377"/>
      <c r="AE119" s="377"/>
      <c r="AF119" s="377"/>
    </row>
    <row r="120" spans="7:32" s="378" customFormat="1">
      <c r="G120" s="377"/>
      <c r="H120" s="377"/>
      <c r="I120" s="377"/>
      <c r="J120" s="377"/>
      <c r="K120" s="377"/>
      <c r="L120" s="377"/>
      <c r="M120" s="377"/>
      <c r="N120" s="377"/>
      <c r="O120" s="377"/>
      <c r="P120" s="377"/>
      <c r="Q120" s="377"/>
      <c r="R120" s="377"/>
      <c r="S120" s="377"/>
      <c r="T120" s="377"/>
      <c r="U120" s="377"/>
      <c r="V120" s="377"/>
      <c r="W120" s="377"/>
      <c r="X120" s="377"/>
      <c r="Y120" s="377"/>
      <c r="Z120" s="377"/>
      <c r="AA120" s="377"/>
      <c r="AB120" s="377"/>
      <c r="AC120" s="377"/>
      <c r="AD120" s="377"/>
      <c r="AE120" s="377"/>
      <c r="AF120" s="377"/>
    </row>
    <row r="121" spans="7:32" s="378" customFormat="1">
      <c r="G121" s="377"/>
      <c r="H121" s="377"/>
      <c r="I121" s="377"/>
      <c r="J121" s="377"/>
      <c r="K121" s="377"/>
      <c r="L121" s="377"/>
      <c r="M121" s="377"/>
      <c r="N121" s="377"/>
      <c r="O121" s="377"/>
      <c r="P121" s="377"/>
      <c r="Q121" s="377"/>
      <c r="R121" s="377"/>
      <c r="S121" s="377"/>
      <c r="T121" s="377"/>
      <c r="U121" s="377"/>
      <c r="V121" s="377"/>
      <c r="W121" s="377"/>
      <c r="X121" s="377"/>
      <c r="Y121" s="377"/>
      <c r="Z121" s="377"/>
      <c r="AA121" s="377"/>
      <c r="AB121" s="377"/>
      <c r="AC121" s="377"/>
      <c r="AD121" s="377"/>
      <c r="AE121" s="377"/>
      <c r="AF121" s="377"/>
    </row>
    <row r="122" spans="7:32" s="378" customFormat="1">
      <c r="G122" s="377"/>
      <c r="H122" s="377"/>
      <c r="I122" s="377"/>
      <c r="J122" s="377"/>
      <c r="K122" s="377"/>
      <c r="L122" s="377"/>
      <c r="M122" s="377"/>
      <c r="N122" s="377"/>
      <c r="O122" s="377"/>
      <c r="P122" s="377"/>
      <c r="Q122" s="377"/>
      <c r="R122" s="377"/>
      <c r="S122" s="377"/>
      <c r="T122" s="377"/>
      <c r="U122" s="377"/>
      <c r="V122" s="377"/>
      <c r="W122" s="377"/>
      <c r="X122" s="377"/>
      <c r="Y122" s="377"/>
      <c r="Z122" s="377"/>
      <c r="AA122" s="377"/>
      <c r="AB122" s="377"/>
      <c r="AC122" s="377"/>
      <c r="AD122" s="377"/>
      <c r="AE122" s="377"/>
      <c r="AF122" s="377"/>
    </row>
    <row r="123" spans="7:32" s="378" customFormat="1">
      <c r="G123" s="377"/>
      <c r="H123" s="377"/>
      <c r="I123" s="377"/>
      <c r="J123" s="377"/>
      <c r="K123" s="377"/>
      <c r="L123" s="377"/>
      <c r="M123" s="377"/>
      <c r="N123" s="377"/>
      <c r="O123" s="377"/>
      <c r="P123" s="377"/>
      <c r="Q123" s="377"/>
      <c r="R123" s="377"/>
      <c r="S123" s="377"/>
      <c r="T123" s="377"/>
      <c r="U123" s="377"/>
      <c r="V123" s="377"/>
      <c r="W123" s="377"/>
      <c r="X123" s="377"/>
      <c r="Y123" s="377"/>
      <c r="Z123" s="377"/>
      <c r="AA123" s="377"/>
      <c r="AB123" s="377"/>
      <c r="AC123" s="377"/>
      <c r="AD123" s="377"/>
      <c r="AE123" s="377"/>
      <c r="AF123" s="377"/>
    </row>
    <row r="124" spans="7:32" s="378" customFormat="1">
      <c r="G124" s="377"/>
      <c r="H124" s="377"/>
      <c r="I124" s="377"/>
      <c r="J124" s="377"/>
      <c r="K124" s="377"/>
      <c r="L124" s="377"/>
      <c r="M124" s="377"/>
      <c r="N124" s="377"/>
      <c r="O124" s="377"/>
      <c r="P124" s="377"/>
      <c r="Q124" s="377"/>
      <c r="R124" s="377"/>
      <c r="S124" s="377"/>
      <c r="T124" s="377"/>
      <c r="U124" s="377"/>
      <c r="V124" s="377"/>
      <c r="W124" s="377"/>
      <c r="X124" s="377"/>
      <c r="Y124" s="377"/>
      <c r="Z124" s="377"/>
      <c r="AA124" s="377"/>
      <c r="AB124" s="377"/>
      <c r="AC124" s="377"/>
      <c r="AD124" s="377"/>
      <c r="AE124" s="377"/>
      <c r="AF124" s="377"/>
    </row>
    <row r="125" spans="7:32" s="378" customFormat="1">
      <c r="G125" s="377"/>
      <c r="H125" s="377"/>
      <c r="I125" s="377"/>
      <c r="J125" s="377"/>
      <c r="K125" s="377"/>
      <c r="L125" s="377"/>
      <c r="M125" s="377"/>
      <c r="N125" s="377"/>
      <c r="O125" s="377"/>
      <c r="P125" s="377"/>
      <c r="Q125" s="377"/>
      <c r="R125" s="377"/>
      <c r="S125" s="377"/>
      <c r="T125" s="377"/>
      <c r="U125" s="377"/>
      <c r="V125" s="377"/>
      <c r="W125" s="377"/>
      <c r="X125" s="377"/>
      <c r="Y125" s="377"/>
      <c r="Z125" s="377"/>
      <c r="AA125" s="377"/>
      <c r="AB125" s="377"/>
      <c r="AC125" s="377"/>
      <c r="AD125" s="377"/>
      <c r="AE125" s="377"/>
      <c r="AF125" s="377"/>
    </row>
    <row r="126" spans="7:32" s="378" customFormat="1">
      <c r="G126" s="377"/>
      <c r="H126" s="377"/>
      <c r="I126" s="377"/>
      <c r="J126" s="377"/>
      <c r="K126" s="377"/>
      <c r="L126" s="377"/>
      <c r="M126" s="377"/>
      <c r="N126" s="377"/>
      <c r="O126" s="377"/>
      <c r="P126" s="377"/>
      <c r="Q126" s="377"/>
      <c r="R126" s="377"/>
      <c r="S126" s="377"/>
      <c r="T126" s="377"/>
      <c r="U126" s="377"/>
      <c r="V126" s="377"/>
      <c r="W126" s="377"/>
      <c r="X126" s="377"/>
      <c r="Y126" s="377"/>
      <c r="Z126" s="377"/>
      <c r="AA126" s="377"/>
      <c r="AB126" s="377"/>
      <c r="AC126" s="377"/>
      <c r="AD126" s="377"/>
      <c r="AE126" s="377"/>
      <c r="AF126" s="377"/>
    </row>
    <row r="127" spans="7:32" s="378" customFormat="1">
      <c r="G127" s="377"/>
      <c r="H127" s="377"/>
      <c r="I127" s="377"/>
      <c r="J127" s="377"/>
      <c r="K127" s="377"/>
      <c r="L127" s="377"/>
      <c r="M127" s="377"/>
      <c r="N127" s="377"/>
      <c r="O127" s="377"/>
      <c r="P127" s="377"/>
      <c r="Q127" s="377"/>
      <c r="R127" s="377"/>
      <c r="S127" s="377"/>
      <c r="T127" s="377"/>
      <c r="U127" s="377"/>
      <c r="V127" s="377"/>
      <c r="W127" s="377"/>
      <c r="X127" s="377"/>
      <c r="Y127" s="377"/>
      <c r="Z127" s="377"/>
      <c r="AA127" s="377"/>
      <c r="AB127" s="377"/>
      <c r="AC127" s="377"/>
      <c r="AD127" s="377"/>
      <c r="AE127" s="377"/>
      <c r="AF127" s="377"/>
    </row>
    <row r="128" spans="7:32" s="378" customFormat="1">
      <c r="G128" s="377"/>
      <c r="H128" s="377"/>
      <c r="I128" s="377"/>
      <c r="J128" s="377"/>
      <c r="K128" s="377"/>
      <c r="L128" s="377"/>
      <c r="M128" s="377"/>
      <c r="N128" s="377"/>
      <c r="O128" s="377"/>
      <c r="P128" s="377"/>
      <c r="Q128" s="377"/>
      <c r="R128" s="377"/>
      <c r="S128" s="377"/>
      <c r="T128" s="377"/>
      <c r="U128" s="377"/>
      <c r="V128" s="377"/>
      <c r="W128" s="377"/>
      <c r="X128" s="377"/>
      <c r="Y128" s="377"/>
      <c r="Z128" s="377"/>
      <c r="AA128" s="377"/>
      <c r="AB128" s="377"/>
      <c r="AC128" s="377"/>
      <c r="AD128" s="377"/>
      <c r="AE128" s="377"/>
      <c r="AF128" s="377"/>
    </row>
    <row r="129" spans="7:32" s="378" customFormat="1">
      <c r="G129" s="377"/>
      <c r="H129" s="377"/>
      <c r="I129" s="377"/>
      <c r="J129" s="377"/>
      <c r="K129" s="377"/>
      <c r="L129" s="377"/>
      <c r="M129" s="377"/>
      <c r="N129" s="377"/>
      <c r="O129" s="377"/>
      <c r="P129" s="377"/>
      <c r="Q129" s="377"/>
      <c r="R129" s="377"/>
      <c r="S129" s="377"/>
      <c r="T129" s="377"/>
      <c r="U129" s="377"/>
      <c r="V129" s="377"/>
      <c r="W129" s="377"/>
      <c r="X129" s="377"/>
      <c r="Y129" s="377"/>
      <c r="Z129" s="377"/>
      <c r="AA129" s="377"/>
      <c r="AB129" s="377"/>
      <c r="AC129" s="377"/>
      <c r="AD129" s="377"/>
      <c r="AE129" s="377"/>
      <c r="AF129" s="377"/>
    </row>
    <row r="130" spans="7:32" s="378" customFormat="1">
      <c r="G130" s="377"/>
      <c r="H130" s="377"/>
      <c r="I130" s="377"/>
      <c r="J130" s="377"/>
      <c r="K130" s="377"/>
      <c r="L130" s="377"/>
      <c r="M130" s="377"/>
      <c r="N130" s="377"/>
      <c r="O130" s="377"/>
      <c r="P130" s="377"/>
      <c r="Q130" s="377"/>
      <c r="R130" s="377"/>
      <c r="S130" s="377"/>
      <c r="T130" s="377"/>
      <c r="U130" s="377"/>
      <c r="V130" s="377"/>
      <c r="W130" s="377"/>
      <c r="X130" s="377"/>
      <c r="Y130" s="377"/>
      <c r="Z130" s="377"/>
      <c r="AA130" s="377"/>
      <c r="AB130" s="377"/>
      <c r="AC130" s="377"/>
      <c r="AD130" s="377"/>
      <c r="AE130" s="377"/>
      <c r="AF130" s="377"/>
    </row>
    <row r="131" spans="7:32" s="378" customFormat="1">
      <c r="G131" s="377"/>
      <c r="H131" s="377"/>
      <c r="I131" s="377"/>
      <c r="J131" s="377"/>
      <c r="K131" s="377"/>
      <c r="L131" s="377"/>
      <c r="M131" s="377"/>
      <c r="N131" s="377"/>
      <c r="O131" s="377"/>
      <c r="P131" s="377"/>
      <c r="Q131" s="377"/>
      <c r="R131" s="377"/>
      <c r="S131" s="377"/>
      <c r="T131" s="377"/>
      <c r="U131" s="377"/>
      <c r="V131" s="377"/>
      <c r="W131" s="377"/>
      <c r="X131" s="377"/>
      <c r="Y131" s="377"/>
      <c r="Z131" s="377"/>
      <c r="AA131" s="377"/>
      <c r="AB131" s="377"/>
      <c r="AC131" s="377"/>
      <c r="AD131" s="377"/>
      <c r="AE131" s="377"/>
      <c r="AF131" s="377"/>
    </row>
    <row r="132" spans="7:32" s="378" customFormat="1">
      <c r="G132" s="377"/>
      <c r="H132" s="377"/>
      <c r="I132" s="377"/>
      <c r="J132" s="377"/>
      <c r="K132" s="377"/>
      <c r="L132" s="377"/>
      <c r="M132" s="377"/>
      <c r="N132" s="377"/>
      <c r="O132" s="377"/>
      <c r="P132" s="377"/>
      <c r="Q132" s="377"/>
      <c r="R132" s="377"/>
      <c r="S132" s="377"/>
      <c r="T132" s="377"/>
      <c r="U132" s="377"/>
      <c r="V132" s="377"/>
      <c r="W132" s="377"/>
      <c r="X132" s="377"/>
      <c r="Y132" s="377"/>
      <c r="Z132" s="377"/>
      <c r="AA132" s="377"/>
      <c r="AB132" s="377"/>
      <c r="AC132" s="377"/>
      <c r="AD132" s="377"/>
      <c r="AE132" s="377"/>
      <c r="AF132" s="377"/>
    </row>
    <row r="133" spans="7:32" s="378" customFormat="1">
      <c r="G133" s="377"/>
      <c r="H133" s="377"/>
      <c r="I133" s="377"/>
      <c r="J133" s="377"/>
      <c r="K133" s="377"/>
      <c r="L133" s="377"/>
      <c r="M133" s="377"/>
      <c r="N133" s="377"/>
      <c r="O133" s="377"/>
      <c r="P133" s="377"/>
      <c r="Q133" s="377"/>
      <c r="R133" s="377"/>
      <c r="S133" s="377"/>
      <c r="T133" s="377"/>
      <c r="U133" s="377"/>
      <c r="V133" s="377"/>
      <c r="W133" s="377"/>
      <c r="X133" s="377"/>
      <c r="Y133" s="377"/>
      <c r="Z133" s="377"/>
      <c r="AA133" s="377"/>
      <c r="AB133" s="377"/>
      <c r="AC133" s="377"/>
      <c r="AD133" s="377"/>
      <c r="AE133" s="377"/>
      <c r="AF133" s="377"/>
    </row>
    <row r="134" spans="7:32" s="378" customFormat="1">
      <c r="G134" s="377"/>
      <c r="H134" s="377"/>
      <c r="I134" s="377"/>
      <c r="J134" s="377"/>
      <c r="K134" s="377"/>
      <c r="L134" s="377"/>
      <c r="M134" s="377"/>
      <c r="N134" s="377"/>
      <c r="O134" s="377"/>
      <c r="P134" s="377"/>
      <c r="Q134" s="377"/>
      <c r="R134" s="377"/>
      <c r="S134" s="377"/>
      <c r="T134" s="377"/>
      <c r="U134" s="377"/>
      <c r="V134" s="377"/>
      <c r="W134" s="377"/>
      <c r="X134" s="377"/>
      <c r="Y134" s="377"/>
      <c r="Z134" s="377"/>
      <c r="AA134" s="377"/>
      <c r="AB134" s="377"/>
      <c r="AC134" s="377"/>
      <c r="AD134" s="377"/>
      <c r="AE134" s="377"/>
      <c r="AF134" s="377"/>
    </row>
    <row r="135" spans="7:32" s="378" customFormat="1">
      <c r="G135" s="377"/>
      <c r="H135" s="377"/>
      <c r="I135" s="377"/>
      <c r="J135" s="377"/>
      <c r="K135" s="377"/>
      <c r="L135" s="377"/>
      <c r="M135" s="377"/>
      <c r="N135" s="377"/>
      <c r="O135" s="377"/>
      <c r="P135" s="377"/>
      <c r="Q135" s="377"/>
      <c r="R135" s="377"/>
      <c r="S135" s="377"/>
      <c r="T135" s="377"/>
      <c r="U135" s="377"/>
      <c r="V135" s="377"/>
      <c r="W135" s="377"/>
      <c r="X135" s="377"/>
      <c r="Y135" s="377"/>
      <c r="Z135" s="377"/>
      <c r="AA135" s="377"/>
      <c r="AB135" s="377"/>
      <c r="AC135" s="377"/>
      <c r="AD135" s="377"/>
      <c r="AE135" s="377"/>
      <c r="AF135" s="377"/>
    </row>
    <row r="136" spans="7:32" s="378" customFormat="1">
      <c r="G136" s="377"/>
      <c r="H136" s="377"/>
      <c r="I136" s="377"/>
      <c r="J136" s="377"/>
      <c r="K136" s="377"/>
      <c r="L136" s="377"/>
      <c r="M136" s="377"/>
      <c r="N136" s="377"/>
      <c r="O136" s="377"/>
      <c r="P136" s="377"/>
      <c r="Q136" s="377"/>
      <c r="R136" s="377"/>
      <c r="S136" s="377"/>
      <c r="T136" s="377"/>
      <c r="U136" s="377"/>
      <c r="V136" s="377"/>
      <c r="W136" s="377"/>
      <c r="X136" s="377"/>
      <c r="Y136" s="377"/>
      <c r="Z136" s="377"/>
      <c r="AA136" s="377"/>
      <c r="AB136" s="377"/>
      <c r="AC136" s="377"/>
      <c r="AD136" s="377"/>
      <c r="AE136" s="377"/>
      <c r="AF136" s="377"/>
    </row>
    <row r="137" spans="7:32" s="378" customFormat="1">
      <c r="G137" s="377"/>
      <c r="H137" s="377"/>
      <c r="I137" s="377"/>
      <c r="J137" s="377"/>
      <c r="K137" s="377"/>
      <c r="L137" s="377"/>
      <c r="M137" s="377"/>
      <c r="N137" s="377"/>
      <c r="O137" s="377"/>
      <c r="P137" s="377"/>
      <c r="Q137" s="377"/>
      <c r="R137" s="377"/>
      <c r="S137" s="377"/>
      <c r="T137" s="377"/>
      <c r="U137" s="377"/>
      <c r="V137" s="377"/>
      <c r="W137" s="377"/>
      <c r="X137" s="377"/>
      <c r="Y137" s="377"/>
      <c r="Z137" s="377"/>
      <c r="AA137" s="377"/>
      <c r="AB137" s="377"/>
      <c r="AC137" s="377"/>
      <c r="AD137" s="377"/>
      <c r="AE137" s="377"/>
      <c r="AF137" s="377"/>
    </row>
    <row r="138" spans="7:32" s="378" customFormat="1">
      <c r="G138" s="377"/>
      <c r="H138" s="377"/>
      <c r="I138" s="377"/>
      <c r="J138" s="377"/>
      <c r="K138" s="377"/>
      <c r="L138" s="377"/>
      <c r="M138" s="377"/>
      <c r="N138" s="377"/>
      <c r="O138" s="377"/>
      <c r="P138" s="377"/>
      <c r="Q138" s="377"/>
      <c r="R138" s="377"/>
      <c r="S138" s="377"/>
      <c r="T138" s="377"/>
      <c r="U138" s="377"/>
      <c r="V138" s="377"/>
      <c r="W138" s="377"/>
      <c r="X138" s="377"/>
      <c r="Y138" s="377"/>
      <c r="Z138" s="377"/>
      <c r="AA138" s="377"/>
      <c r="AB138" s="377"/>
      <c r="AC138" s="377"/>
      <c r="AD138" s="377"/>
      <c r="AE138" s="377"/>
      <c r="AF138" s="377"/>
    </row>
    <row r="139" spans="7:32" s="378" customFormat="1">
      <c r="G139" s="377"/>
      <c r="H139" s="377"/>
      <c r="I139" s="377"/>
      <c r="J139" s="377"/>
      <c r="K139" s="377"/>
      <c r="L139" s="377"/>
      <c r="M139" s="377"/>
      <c r="N139" s="377"/>
      <c r="O139" s="377"/>
      <c r="P139" s="377"/>
      <c r="Q139" s="377"/>
      <c r="R139" s="377"/>
      <c r="S139" s="377"/>
      <c r="T139" s="377"/>
      <c r="U139" s="377"/>
      <c r="V139" s="377"/>
      <c r="W139" s="377"/>
      <c r="X139" s="377"/>
      <c r="Y139" s="377"/>
      <c r="Z139" s="377"/>
      <c r="AA139" s="377"/>
      <c r="AB139" s="377"/>
      <c r="AC139" s="377"/>
      <c r="AD139" s="377"/>
      <c r="AE139" s="377"/>
      <c r="AF139" s="377"/>
    </row>
    <row r="140" spans="7:32" s="378" customFormat="1">
      <c r="G140" s="377"/>
      <c r="H140" s="377"/>
      <c r="I140" s="377"/>
      <c r="J140" s="377"/>
      <c r="K140" s="377"/>
      <c r="L140" s="377"/>
      <c r="M140" s="377"/>
      <c r="N140" s="377"/>
      <c r="O140" s="377"/>
      <c r="P140" s="377"/>
      <c r="Q140" s="377"/>
      <c r="R140" s="377"/>
      <c r="S140" s="377"/>
      <c r="T140" s="377"/>
      <c r="U140" s="377"/>
      <c r="V140" s="377"/>
      <c r="W140" s="377"/>
      <c r="X140" s="377"/>
      <c r="Y140" s="377"/>
      <c r="Z140" s="377"/>
      <c r="AA140" s="377"/>
      <c r="AB140" s="377"/>
      <c r="AC140" s="377"/>
      <c r="AD140" s="377"/>
      <c r="AE140" s="377"/>
      <c r="AF140" s="377"/>
    </row>
    <row r="141" spans="7:32" s="378" customFormat="1">
      <c r="G141" s="377"/>
      <c r="H141" s="377"/>
      <c r="I141" s="377"/>
      <c r="J141" s="377"/>
      <c r="K141" s="377"/>
      <c r="L141" s="377"/>
      <c r="M141" s="377"/>
      <c r="N141" s="377"/>
      <c r="O141" s="377"/>
      <c r="P141" s="377"/>
      <c r="Q141" s="377"/>
      <c r="R141" s="377"/>
      <c r="S141" s="377"/>
      <c r="T141" s="377"/>
      <c r="U141" s="377"/>
      <c r="V141" s="377"/>
      <c r="W141" s="377"/>
      <c r="X141" s="377"/>
      <c r="Y141" s="377"/>
      <c r="Z141" s="377"/>
      <c r="AA141" s="377"/>
      <c r="AB141" s="377"/>
      <c r="AC141" s="377"/>
      <c r="AD141" s="377"/>
      <c r="AE141" s="377"/>
      <c r="AF141" s="377"/>
    </row>
    <row r="142" spans="7:32" s="378" customFormat="1">
      <c r="G142" s="377"/>
      <c r="H142" s="377"/>
      <c r="I142" s="377"/>
      <c r="J142" s="377"/>
      <c r="K142" s="377"/>
      <c r="L142" s="377"/>
      <c r="M142" s="377"/>
      <c r="N142" s="377"/>
      <c r="O142" s="377"/>
      <c r="P142" s="377"/>
      <c r="Q142" s="377"/>
      <c r="R142" s="377"/>
      <c r="S142" s="377"/>
      <c r="T142" s="377"/>
      <c r="U142" s="377"/>
      <c r="V142" s="377"/>
      <c r="W142" s="377"/>
      <c r="X142" s="377"/>
      <c r="Y142" s="377"/>
      <c r="Z142" s="377"/>
      <c r="AA142" s="377"/>
      <c r="AB142" s="377"/>
      <c r="AC142" s="377"/>
      <c r="AD142" s="377"/>
      <c r="AE142" s="377"/>
      <c r="AF142" s="377"/>
    </row>
    <row r="143" spans="7:32" s="378" customFormat="1">
      <c r="G143" s="377"/>
      <c r="H143" s="377"/>
      <c r="I143" s="377"/>
      <c r="J143" s="377"/>
      <c r="K143" s="377"/>
      <c r="L143" s="377"/>
      <c r="M143" s="377"/>
      <c r="N143" s="377"/>
      <c r="O143" s="377"/>
      <c r="P143" s="377"/>
      <c r="Q143" s="377"/>
      <c r="R143" s="377"/>
      <c r="S143" s="377"/>
      <c r="T143" s="377"/>
      <c r="U143" s="377"/>
      <c r="V143" s="377"/>
      <c r="W143" s="377"/>
      <c r="X143" s="377"/>
      <c r="Y143" s="377"/>
      <c r="Z143" s="377"/>
      <c r="AA143" s="377"/>
      <c r="AB143" s="377"/>
      <c r="AC143" s="377"/>
      <c r="AD143" s="377"/>
      <c r="AE143" s="377"/>
      <c r="AF143" s="377"/>
    </row>
    <row r="144" spans="7:32" s="378" customFormat="1">
      <c r="G144" s="377"/>
      <c r="H144" s="377"/>
      <c r="I144" s="377"/>
      <c r="J144" s="377"/>
      <c r="K144" s="377"/>
      <c r="L144" s="377"/>
      <c r="M144" s="377"/>
      <c r="N144" s="377"/>
      <c r="O144" s="377"/>
      <c r="P144" s="377"/>
      <c r="Q144" s="377"/>
      <c r="R144" s="377"/>
      <c r="S144" s="377"/>
      <c r="T144" s="377"/>
      <c r="U144" s="377"/>
      <c r="V144" s="377"/>
      <c r="W144" s="377"/>
      <c r="X144" s="377"/>
      <c r="Y144" s="377"/>
      <c r="Z144" s="377"/>
      <c r="AA144" s="377"/>
      <c r="AB144" s="377"/>
      <c r="AC144" s="377"/>
      <c r="AD144" s="377"/>
      <c r="AE144" s="377"/>
      <c r="AF144" s="377"/>
    </row>
    <row r="145" spans="7:32" s="378" customFormat="1">
      <c r="G145" s="377"/>
      <c r="H145" s="377"/>
      <c r="I145" s="377"/>
      <c r="J145" s="377"/>
      <c r="K145" s="377"/>
      <c r="L145" s="377"/>
      <c r="M145" s="377"/>
      <c r="N145" s="377"/>
      <c r="O145" s="377"/>
      <c r="P145" s="377"/>
      <c r="Q145" s="377"/>
      <c r="R145" s="377"/>
      <c r="S145" s="377"/>
      <c r="T145" s="377"/>
      <c r="U145" s="377"/>
      <c r="V145" s="377"/>
      <c r="W145" s="377"/>
      <c r="X145" s="377"/>
      <c r="Y145" s="377"/>
      <c r="Z145" s="377"/>
      <c r="AA145" s="377"/>
      <c r="AB145" s="377"/>
      <c r="AC145" s="377"/>
      <c r="AD145" s="377"/>
      <c r="AE145" s="377"/>
      <c r="AF145" s="377"/>
    </row>
    <row r="146" spans="7:32" s="378" customFormat="1">
      <c r="G146" s="377"/>
      <c r="H146" s="377"/>
      <c r="I146" s="377"/>
      <c r="J146" s="377"/>
      <c r="K146" s="377"/>
      <c r="L146" s="377"/>
      <c r="M146" s="377"/>
      <c r="N146" s="377"/>
      <c r="O146" s="377"/>
      <c r="P146" s="377"/>
      <c r="Q146" s="377"/>
      <c r="R146" s="377"/>
      <c r="S146" s="377"/>
      <c r="T146" s="377"/>
      <c r="U146" s="377"/>
      <c r="V146" s="377"/>
      <c r="W146" s="377"/>
      <c r="X146" s="377"/>
      <c r="Y146" s="377"/>
      <c r="Z146" s="377"/>
      <c r="AA146" s="377"/>
      <c r="AB146" s="377"/>
      <c r="AC146" s="377"/>
      <c r="AD146" s="377"/>
      <c r="AE146" s="377"/>
      <c r="AF146" s="377"/>
    </row>
    <row r="147" spans="7:32" s="378" customFormat="1">
      <c r="G147" s="377"/>
      <c r="H147" s="377"/>
      <c r="I147" s="377"/>
      <c r="J147" s="377"/>
      <c r="K147" s="377"/>
      <c r="L147" s="377"/>
      <c r="M147" s="377"/>
      <c r="N147" s="377"/>
      <c r="O147" s="377"/>
      <c r="P147" s="377"/>
      <c r="Q147" s="377"/>
      <c r="R147" s="377"/>
      <c r="S147" s="377"/>
      <c r="T147" s="377"/>
      <c r="U147" s="377"/>
      <c r="V147" s="377"/>
      <c r="W147" s="377"/>
      <c r="X147" s="377"/>
      <c r="Y147" s="377"/>
      <c r="Z147" s="377"/>
      <c r="AA147" s="377"/>
      <c r="AB147" s="377"/>
      <c r="AC147" s="377"/>
      <c r="AD147" s="377"/>
      <c r="AE147" s="377"/>
      <c r="AF147" s="377"/>
    </row>
    <row r="148" spans="7:32" s="378" customFormat="1">
      <c r="G148" s="377"/>
      <c r="H148" s="377"/>
      <c r="I148" s="377"/>
      <c r="J148" s="377"/>
      <c r="K148" s="377"/>
      <c r="L148" s="377"/>
      <c r="M148" s="377"/>
      <c r="N148" s="377"/>
      <c r="O148" s="377"/>
      <c r="P148" s="377"/>
      <c r="Q148" s="377"/>
      <c r="R148" s="377"/>
      <c r="S148" s="377"/>
      <c r="T148" s="377"/>
      <c r="U148" s="377"/>
      <c r="V148" s="377"/>
      <c r="W148" s="377"/>
      <c r="X148" s="377"/>
      <c r="Y148" s="377"/>
      <c r="Z148" s="377"/>
      <c r="AA148" s="377"/>
      <c r="AB148" s="377"/>
      <c r="AC148" s="377"/>
      <c r="AD148" s="377"/>
      <c r="AE148" s="377"/>
      <c r="AF148" s="377"/>
    </row>
    <row r="149" spans="7:32" s="378" customFormat="1">
      <c r="G149" s="377"/>
      <c r="H149" s="377"/>
      <c r="I149" s="377"/>
      <c r="J149" s="377"/>
      <c r="K149" s="377"/>
      <c r="L149" s="377"/>
      <c r="M149" s="377"/>
      <c r="N149" s="377"/>
      <c r="O149" s="377"/>
      <c r="P149" s="377"/>
      <c r="Q149" s="377"/>
      <c r="R149" s="377"/>
      <c r="S149" s="377"/>
      <c r="T149" s="377"/>
      <c r="U149" s="377"/>
      <c r="V149" s="377"/>
      <c r="W149" s="377"/>
      <c r="X149" s="377"/>
      <c r="Y149" s="377"/>
      <c r="Z149" s="377"/>
      <c r="AA149" s="377"/>
      <c r="AB149" s="377"/>
      <c r="AC149" s="377"/>
      <c r="AD149" s="377"/>
      <c r="AE149" s="377"/>
      <c r="AF149" s="377"/>
    </row>
    <row r="150" spans="7:32" s="378" customFormat="1">
      <c r="G150" s="377"/>
      <c r="H150" s="377"/>
      <c r="I150" s="377"/>
      <c r="J150" s="377"/>
      <c r="K150" s="377"/>
      <c r="L150" s="377"/>
      <c r="M150" s="377"/>
      <c r="N150" s="377"/>
      <c r="O150" s="377"/>
      <c r="P150" s="377"/>
      <c r="Q150" s="377"/>
      <c r="R150" s="377"/>
      <c r="S150" s="377"/>
      <c r="T150" s="377"/>
      <c r="U150" s="377"/>
      <c r="V150" s="377"/>
      <c r="W150" s="377"/>
      <c r="X150" s="377"/>
      <c r="Y150" s="377"/>
      <c r="Z150" s="377"/>
      <c r="AA150" s="377"/>
      <c r="AB150" s="377"/>
      <c r="AC150" s="377"/>
      <c r="AD150" s="377"/>
      <c r="AE150" s="377"/>
      <c r="AF150" s="377"/>
    </row>
    <row r="151" spans="7:32" s="378" customFormat="1">
      <c r="G151" s="377"/>
      <c r="H151" s="377"/>
      <c r="I151" s="377"/>
      <c r="J151" s="377"/>
      <c r="K151" s="377"/>
      <c r="L151" s="377"/>
      <c r="M151" s="377"/>
      <c r="N151" s="377"/>
      <c r="O151" s="377"/>
      <c r="P151" s="377"/>
      <c r="Q151" s="377"/>
      <c r="R151" s="377"/>
      <c r="S151" s="377"/>
      <c r="T151" s="377"/>
      <c r="U151" s="377"/>
      <c r="V151" s="377"/>
      <c r="W151" s="377"/>
      <c r="X151" s="377"/>
      <c r="Y151" s="377"/>
      <c r="Z151" s="377"/>
      <c r="AA151" s="377"/>
      <c r="AB151" s="377"/>
      <c r="AC151" s="377"/>
      <c r="AD151" s="377"/>
      <c r="AE151" s="377"/>
      <c r="AF151" s="377"/>
    </row>
    <row r="152" spans="7:32" s="378" customFormat="1">
      <c r="G152" s="377"/>
      <c r="H152" s="377"/>
      <c r="I152" s="377"/>
      <c r="J152" s="377"/>
      <c r="K152" s="377"/>
      <c r="L152" s="377"/>
      <c r="M152" s="377"/>
      <c r="N152" s="377"/>
      <c r="O152" s="377"/>
      <c r="P152" s="377"/>
      <c r="Q152" s="377"/>
      <c r="R152" s="377"/>
      <c r="S152" s="377"/>
      <c r="T152" s="377"/>
      <c r="U152" s="377"/>
      <c r="V152" s="377"/>
      <c r="W152" s="377"/>
      <c r="X152" s="377"/>
      <c r="Y152" s="377"/>
      <c r="Z152" s="377"/>
      <c r="AA152" s="377"/>
      <c r="AB152" s="377"/>
      <c r="AC152" s="377"/>
      <c r="AD152" s="377"/>
      <c r="AE152" s="377"/>
      <c r="AF152" s="377"/>
    </row>
    <row r="153" spans="7:32" s="378" customFormat="1">
      <c r="G153" s="377"/>
      <c r="H153" s="377"/>
      <c r="I153" s="377"/>
      <c r="J153" s="377"/>
      <c r="K153" s="377"/>
      <c r="L153" s="377"/>
      <c r="M153" s="377"/>
      <c r="N153" s="377"/>
      <c r="O153" s="377"/>
      <c r="P153" s="377"/>
      <c r="Q153" s="377"/>
      <c r="R153" s="377"/>
      <c r="S153" s="377"/>
      <c r="T153" s="377"/>
      <c r="U153" s="377"/>
      <c r="V153" s="377"/>
      <c r="W153" s="377"/>
      <c r="X153" s="377"/>
      <c r="Y153" s="377"/>
      <c r="Z153" s="377"/>
      <c r="AA153" s="377"/>
      <c r="AB153" s="377"/>
      <c r="AC153" s="377"/>
      <c r="AD153" s="377"/>
      <c r="AE153" s="377"/>
      <c r="AF153" s="377"/>
    </row>
    <row r="154" spans="7:32" s="378" customFormat="1">
      <c r="G154" s="377"/>
      <c r="H154" s="377"/>
      <c r="I154" s="377"/>
      <c r="J154" s="377"/>
      <c r="K154" s="377"/>
      <c r="L154" s="377"/>
      <c r="M154" s="377"/>
      <c r="N154" s="377"/>
      <c r="O154" s="377"/>
      <c r="P154" s="377"/>
      <c r="Q154" s="377"/>
      <c r="R154" s="377"/>
      <c r="S154" s="377"/>
      <c r="T154" s="377"/>
      <c r="U154" s="377"/>
      <c r="V154" s="377"/>
      <c r="W154" s="377"/>
      <c r="X154" s="377"/>
      <c r="Y154" s="377"/>
      <c r="Z154" s="377"/>
      <c r="AA154" s="377"/>
      <c r="AB154" s="377"/>
      <c r="AC154" s="377"/>
      <c r="AD154" s="377"/>
      <c r="AE154" s="377"/>
      <c r="AF154" s="377"/>
    </row>
    <row r="155" spans="7:32" s="378" customFormat="1">
      <c r="G155" s="377"/>
      <c r="H155" s="377"/>
      <c r="I155" s="377"/>
      <c r="J155" s="377"/>
      <c r="K155" s="377"/>
      <c r="L155" s="377"/>
      <c r="M155" s="377"/>
      <c r="N155" s="377"/>
      <c r="O155" s="377"/>
      <c r="P155" s="377"/>
      <c r="Q155" s="377"/>
      <c r="R155" s="377"/>
      <c r="S155" s="377"/>
      <c r="T155" s="377"/>
      <c r="U155" s="377"/>
      <c r="V155" s="377"/>
      <c r="W155" s="377"/>
      <c r="X155" s="377"/>
      <c r="Y155" s="377"/>
      <c r="Z155" s="377"/>
      <c r="AA155" s="377"/>
      <c r="AB155" s="377"/>
      <c r="AC155" s="377"/>
      <c r="AD155" s="377"/>
      <c r="AE155" s="377"/>
      <c r="AF155" s="377"/>
    </row>
    <row r="156" spans="7:32" s="378" customFormat="1">
      <c r="G156" s="377"/>
      <c r="H156" s="377"/>
      <c r="I156" s="377"/>
      <c r="J156" s="377"/>
      <c r="K156" s="377"/>
      <c r="L156" s="377"/>
      <c r="M156" s="377"/>
      <c r="N156" s="377"/>
      <c r="O156" s="377"/>
      <c r="P156" s="377"/>
      <c r="Q156" s="377"/>
      <c r="R156" s="377"/>
      <c r="S156" s="377"/>
      <c r="T156" s="377"/>
      <c r="U156" s="377"/>
      <c r="V156" s="377"/>
      <c r="W156" s="377"/>
      <c r="X156" s="377"/>
      <c r="Y156" s="377"/>
      <c r="Z156" s="377"/>
      <c r="AA156" s="377"/>
      <c r="AB156" s="377"/>
      <c r="AC156" s="377"/>
      <c r="AD156" s="377"/>
      <c r="AE156" s="377"/>
      <c r="AF156" s="377"/>
    </row>
    <row r="157" spans="7:32" s="378" customFormat="1">
      <c r="G157" s="377"/>
      <c r="H157" s="377"/>
      <c r="I157" s="377"/>
      <c r="J157" s="377"/>
      <c r="K157" s="377"/>
      <c r="L157" s="377"/>
      <c r="M157" s="377"/>
      <c r="N157" s="377"/>
      <c r="O157" s="377"/>
      <c r="P157" s="377"/>
      <c r="Q157" s="377"/>
      <c r="R157" s="377"/>
      <c r="S157" s="377"/>
      <c r="T157" s="377"/>
      <c r="U157" s="377"/>
      <c r="V157" s="377"/>
      <c r="W157" s="377"/>
      <c r="X157" s="377"/>
      <c r="Y157" s="377"/>
      <c r="Z157" s="377"/>
      <c r="AA157" s="377"/>
      <c r="AB157" s="377"/>
      <c r="AC157" s="377"/>
      <c r="AD157" s="377"/>
      <c r="AE157" s="377"/>
      <c r="AF157" s="377"/>
    </row>
    <row r="158" spans="7:32" s="378" customFormat="1">
      <c r="G158" s="377"/>
      <c r="H158" s="377"/>
      <c r="I158" s="377"/>
      <c r="J158" s="377"/>
      <c r="K158" s="377"/>
      <c r="L158" s="377"/>
      <c r="M158" s="377"/>
      <c r="N158" s="377"/>
      <c r="O158" s="377"/>
      <c r="P158" s="377"/>
      <c r="Q158" s="377"/>
      <c r="R158" s="377"/>
      <c r="S158" s="377"/>
      <c r="T158" s="377"/>
      <c r="U158" s="377"/>
      <c r="V158" s="377"/>
      <c r="W158" s="377"/>
      <c r="X158" s="377"/>
      <c r="Y158" s="377"/>
      <c r="Z158" s="377"/>
      <c r="AA158" s="377"/>
      <c r="AB158" s="377"/>
      <c r="AC158" s="377"/>
      <c r="AD158" s="377"/>
      <c r="AE158" s="377"/>
      <c r="AF158" s="377"/>
    </row>
    <row r="159" spans="7:32" s="378" customFormat="1">
      <c r="G159" s="377"/>
      <c r="H159" s="377"/>
      <c r="I159" s="377"/>
      <c r="J159" s="377"/>
      <c r="K159" s="377"/>
      <c r="L159" s="377"/>
      <c r="M159" s="377"/>
      <c r="N159" s="377"/>
      <c r="O159" s="377"/>
      <c r="P159" s="377"/>
      <c r="Q159" s="377"/>
      <c r="R159" s="377"/>
      <c r="S159" s="377"/>
      <c r="T159" s="377"/>
      <c r="U159" s="377"/>
      <c r="V159" s="377"/>
      <c r="W159" s="377"/>
      <c r="X159" s="377"/>
      <c r="Y159" s="377"/>
      <c r="Z159" s="377"/>
      <c r="AA159" s="377"/>
      <c r="AB159" s="377"/>
      <c r="AC159" s="377"/>
      <c r="AD159" s="377"/>
      <c r="AE159" s="377"/>
      <c r="AF159" s="377"/>
    </row>
    <row r="160" spans="7:32" s="378" customFormat="1">
      <c r="G160" s="377"/>
      <c r="H160" s="377"/>
      <c r="I160" s="377"/>
      <c r="J160" s="377"/>
      <c r="K160" s="377"/>
      <c r="L160" s="377"/>
      <c r="M160" s="377"/>
      <c r="N160" s="377"/>
      <c r="O160" s="377"/>
      <c r="P160" s="377"/>
      <c r="Q160" s="377"/>
      <c r="R160" s="377"/>
      <c r="S160" s="377"/>
      <c r="T160" s="377"/>
      <c r="U160" s="377"/>
      <c r="V160" s="377"/>
      <c r="W160" s="377"/>
      <c r="X160" s="377"/>
      <c r="Y160" s="377"/>
      <c r="Z160" s="377"/>
      <c r="AA160" s="377"/>
      <c r="AB160" s="377"/>
      <c r="AC160" s="377"/>
      <c r="AD160" s="377"/>
      <c r="AE160" s="377"/>
      <c r="AF160" s="377"/>
    </row>
    <row r="161" spans="7:32" s="378" customFormat="1">
      <c r="G161" s="377"/>
      <c r="H161" s="377"/>
      <c r="I161" s="377"/>
      <c r="J161" s="377"/>
      <c r="K161" s="377"/>
      <c r="L161" s="377"/>
      <c r="M161" s="377"/>
      <c r="N161" s="377"/>
      <c r="O161" s="377"/>
      <c r="P161" s="377"/>
      <c r="Q161" s="377"/>
      <c r="R161" s="377"/>
      <c r="S161" s="377"/>
      <c r="T161" s="377"/>
      <c r="U161" s="377"/>
      <c r="V161" s="377"/>
      <c r="W161" s="377"/>
      <c r="X161" s="377"/>
      <c r="Y161" s="377"/>
      <c r="Z161" s="377"/>
      <c r="AA161" s="377"/>
      <c r="AB161" s="377"/>
      <c r="AC161" s="377"/>
      <c r="AD161" s="377"/>
      <c r="AE161" s="377"/>
      <c r="AF161" s="377"/>
    </row>
    <row r="162" spans="7:32" s="378" customFormat="1">
      <c r="G162" s="377"/>
      <c r="H162" s="377"/>
      <c r="I162" s="377"/>
      <c r="J162" s="377"/>
      <c r="K162" s="377"/>
      <c r="L162" s="377"/>
      <c r="M162" s="377"/>
      <c r="N162" s="377"/>
      <c r="O162" s="377"/>
      <c r="P162" s="377"/>
      <c r="Q162" s="377"/>
      <c r="R162" s="377"/>
      <c r="S162" s="377"/>
      <c r="T162" s="377"/>
      <c r="U162" s="377"/>
      <c r="V162" s="377"/>
      <c r="W162" s="377"/>
      <c r="X162" s="377"/>
      <c r="Y162" s="377"/>
      <c r="Z162" s="377"/>
      <c r="AA162" s="377"/>
      <c r="AB162" s="377"/>
      <c r="AC162" s="377"/>
      <c r="AD162" s="377"/>
      <c r="AE162" s="377"/>
      <c r="AF162" s="377"/>
    </row>
    <row r="163" spans="7:32" s="378" customFormat="1">
      <c r="G163" s="377"/>
      <c r="H163" s="377"/>
      <c r="I163" s="377"/>
      <c r="J163" s="377"/>
      <c r="K163" s="377"/>
      <c r="L163" s="377"/>
      <c r="M163" s="377"/>
      <c r="N163" s="377"/>
      <c r="O163" s="377"/>
      <c r="P163" s="377"/>
      <c r="Q163" s="377"/>
      <c r="R163" s="377"/>
      <c r="S163" s="377"/>
      <c r="T163" s="377"/>
      <c r="U163" s="377"/>
      <c r="V163" s="377"/>
      <c r="W163" s="377"/>
      <c r="X163" s="377"/>
      <c r="Y163" s="377"/>
      <c r="Z163" s="377"/>
      <c r="AA163" s="377"/>
      <c r="AB163" s="377"/>
      <c r="AC163" s="377"/>
      <c r="AD163" s="377"/>
      <c r="AE163" s="377"/>
      <c r="AF163" s="377"/>
    </row>
    <row r="164" spans="7:32" s="378" customFormat="1">
      <c r="G164" s="377"/>
      <c r="H164" s="377"/>
      <c r="I164" s="377"/>
      <c r="J164" s="377"/>
      <c r="K164" s="377"/>
      <c r="L164" s="377"/>
      <c r="M164" s="377"/>
      <c r="N164" s="377"/>
      <c r="O164" s="377"/>
      <c r="P164" s="377"/>
      <c r="Q164" s="377"/>
      <c r="R164" s="377"/>
      <c r="S164" s="377"/>
      <c r="T164" s="377"/>
      <c r="U164" s="377"/>
      <c r="V164" s="377"/>
      <c r="W164" s="377"/>
      <c r="X164" s="377"/>
      <c r="Y164" s="377"/>
      <c r="Z164" s="377"/>
      <c r="AA164" s="377"/>
      <c r="AB164" s="377"/>
      <c r="AC164" s="377"/>
      <c r="AD164" s="377"/>
      <c r="AE164" s="377"/>
      <c r="AF164" s="377"/>
    </row>
    <row r="165" spans="7:32" s="378" customFormat="1">
      <c r="G165" s="377"/>
      <c r="H165" s="377"/>
      <c r="I165" s="377"/>
      <c r="J165" s="377"/>
      <c r="K165" s="377"/>
      <c r="L165" s="377"/>
      <c r="M165" s="377"/>
      <c r="N165" s="377"/>
      <c r="O165" s="377"/>
      <c r="P165" s="377"/>
      <c r="Q165" s="377"/>
      <c r="R165" s="377"/>
      <c r="S165" s="377"/>
      <c r="T165" s="377"/>
      <c r="U165" s="377"/>
      <c r="V165" s="377"/>
      <c r="W165" s="377"/>
      <c r="X165" s="377"/>
      <c r="Y165" s="377"/>
      <c r="Z165" s="377"/>
      <c r="AA165" s="377"/>
      <c r="AB165" s="377"/>
      <c r="AC165" s="377"/>
      <c r="AD165" s="377"/>
      <c r="AE165" s="377"/>
      <c r="AF165" s="377"/>
    </row>
    <row r="166" spans="7:32" s="378" customFormat="1">
      <c r="G166" s="377"/>
      <c r="H166" s="377"/>
      <c r="I166" s="377"/>
      <c r="J166" s="377"/>
      <c r="K166" s="377"/>
      <c r="L166" s="377"/>
      <c r="M166" s="377"/>
      <c r="N166" s="377"/>
      <c r="O166" s="377"/>
      <c r="P166" s="377"/>
      <c r="Q166" s="377"/>
      <c r="R166" s="377"/>
      <c r="S166" s="377"/>
      <c r="T166" s="377"/>
      <c r="U166" s="377"/>
      <c r="V166" s="377"/>
      <c r="W166" s="377"/>
      <c r="X166" s="377"/>
      <c r="Y166" s="377"/>
      <c r="Z166" s="377"/>
      <c r="AA166" s="377"/>
      <c r="AB166" s="377"/>
      <c r="AC166" s="377"/>
      <c r="AD166" s="377"/>
      <c r="AE166" s="377"/>
      <c r="AF166" s="377"/>
    </row>
    <row r="167" spans="7:32" s="378" customFormat="1">
      <c r="G167" s="377"/>
      <c r="H167" s="377"/>
      <c r="I167" s="377"/>
      <c r="J167" s="377"/>
      <c r="K167" s="377"/>
      <c r="L167" s="377"/>
      <c r="M167" s="377"/>
      <c r="N167" s="377"/>
      <c r="O167" s="377"/>
      <c r="P167" s="377"/>
      <c r="Q167" s="377"/>
      <c r="R167" s="377"/>
      <c r="S167" s="377"/>
      <c r="T167" s="377"/>
      <c r="U167" s="377"/>
      <c r="V167" s="377"/>
      <c r="W167" s="377"/>
      <c r="X167" s="377"/>
      <c r="Y167" s="377"/>
      <c r="Z167" s="377"/>
      <c r="AA167" s="377"/>
      <c r="AB167" s="377"/>
      <c r="AC167" s="377"/>
      <c r="AD167" s="377"/>
      <c r="AE167" s="377"/>
      <c r="AF167" s="377"/>
    </row>
    <row r="168" spans="7:32" s="378" customFormat="1">
      <c r="G168" s="377"/>
      <c r="H168" s="377"/>
      <c r="I168" s="377"/>
      <c r="J168" s="377"/>
      <c r="K168" s="377"/>
      <c r="L168" s="377"/>
      <c r="M168" s="377"/>
      <c r="N168" s="377"/>
      <c r="O168" s="377"/>
      <c r="P168" s="377"/>
      <c r="Q168" s="377"/>
      <c r="R168" s="377"/>
      <c r="S168" s="377"/>
      <c r="T168" s="377"/>
      <c r="U168" s="377"/>
      <c r="V168" s="377"/>
      <c r="W168" s="377"/>
      <c r="X168" s="377"/>
      <c r="Y168" s="377"/>
      <c r="Z168" s="377"/>
      <c r="AA168" s="377"/>
      <c r="AB168" s="377"/>
      <c r="AC168" s="377"/>
      <c r="AD168" s="377"/>
      <c r="AE168" s="377"/>
      <c r="AF168" s="377"/>
    </row>
    <row r="169" spans="7:32" s="378" customFormat="1">
      <c r="G169" s="377"/>
      <c r="H169" s="377"/>
      <c r="I169" s="377"/>
      <c r="J169" s="377"/>
      <c r="K169" s="377"/>
      <c r="L169" s="377"/>
      <c r="M169" s="377"/>
      <c r="N169" s="377"/>
      <c r="O169" s="377"/>
      <c r="P169" s="377"/>
      <c r="Q169" s="377"/>
      <c r="R169" s="377"/>
      <c r="S169" s="377"/>
      <c r="T169" s="377"/>
      <c r="U169" s="377"/>
      <c r="V169" s="377"/>
      <c r="W169" s="377"/>
      <c r="X169" s="377"/>
      <c r="Y169" s="377"/>
      <c r="Z169" s="377"/>
      <c r="AA169" s="377"/>
      <c r="AB169" s="377"/>
      <c r="AC169" s="377"/>
      <c r="AD169" s="377"/>
      <c r="AE169" s="377"/>
      <c r="AF169" s="377"/>
    </row>
    <row r="170" spans="7:32" s="378" customFormat="1">
      <c r="G170" s="377"/>
      <c r="H170" s="377"/>
      <c r="I170" s="377"/>
      <c r="J170" s="377"/>
      <c r="K170" s="377"/>
      <c r="L170" s="377"/>
      <c r="M170" s="377"/>
      <c r="N170" s="377"/>
      <c r="O170" s="377"/>
      <c r="P170" s="377"/>
      <c r="Q170" s="377"/>
      <c r="R170" s="377"/>
      <c r="S170" s="377"/>
      <c r="T170" s="377"/>
      <c r="U170" s="377"/>
      <c r="V170" s="377"/>
      <c r="W170" s="377"/>
      <c r="X170" s="377"/>
      <c r="Y170" s="377"/>
      <c r="Z170" s="377"/>
      <c r="AA170" s="377"/>
      <c r="AB170" s="377"/>
      <c r="AC170" s="377"/>
      <c r="AD170" s="377"/>
      <c r="AE170" s="377"/>
      <c r="AF170" s="377"/>
    </row>
    <row r="171" spans="7:32" s="378" customFormat="1">
      <c r="G171" s="377"/>
      <c r="H171" s="377"/>
      <c r="I171" s="377"/>
      <c r="J171" s="377"/>
      <c r="K171" s="377"/>
      <c r="L171" s="377"/>
      <c r="M171" s="377"/>
      <c r="N171" s="377"/>
      <c r="O171" s="377"/>
      <c r="P171" s="377"/>
      <c r="Q171" s="377"/>
      <c r="R171" s="377"/>
      <c r="S171" s="377"/>
      <c r="T171" s="377"/>
      <c r="U171" s="377"/>
      <c r="V171" s="377"/>
      <c r="W171" s="377"/>
      <c r="X171" s="377"/>
      <c r="Y171" s="377"/>
      <c r="Z171" s="377"/>
      <c r="AA171" s="377"/>
      <c r="AB171" s="377"/>
      <c r="AC171" s="377"/>
      <c r="AD171" s="377"/>
      <c r="AE171" s="377"/>
      <c r="AF171" s="377"/>
    </row>
    <row r="172" spans="7:32" s="378" customFormat="1">
      <c r="G172" s="377"/>
      <c r="H172" s="377"/>
      <c r="I172" s="377"/>
      <c r="J172" s="377"/>
      <c r="K172" s="377"/>
      <c r="L172" s="377"/>
      <c r="M172" s="377"/>
      <c r="N172" s="377"/>
      <c r="O172" s="377"/>
      <c r="P172" s="377"/>
      <c r="Q172" s="377"/>
      <c r="R172" s="377"/>
      <c r="S172" s="377"/>
      <c r="T172" s="377"/>
      <c r="U172" s="377"/>
      <c r="V172" s="377"/>
      <c r="W172" s="377"/>
      <c r="X172" s="377"/>
      <c r="Y172" s="377"/>
      <c r="Z172" s="377"/>
      <c r="AA172" s="377"/>
      <c r="AB172" s="377"/>
      <c r="AC172" s="377"/>
      <c r="AD172" s="377"/>
      <c r="AE172" s="377"/>
      <c r="AF172" s="377"/>
    </row>
    <row r="173" spans="7:32" s="378" customFormat="1">
      <c r="G173" s="377"/>
      <c r="H173" s="377"/>
      <c r="I173" s="377"/>
      <c r="J173" s="377"/>
      <c r="K173" s="377"/>
      <c r="L173" s="377"/>
      <c r="M173" s="377"/>
      <c r="N173" s="377"/>
      <c r="O173" s="377"/>
      <c r="P173" s="377"/>
      <c r="Q173" s="377"/>
      <c r="R173" s="377"/>
      <c r="S173" s="377"/>
      <c r="T173" s="377"/>
      <c r="U173" s="377"/>
      <c r="V173" s="377"/>
      <c r="W173" s="377"/>
      <c r="X173" s="377"/>
      <c r="Y173" s="377"/>
      <c r="Z173" s="377"/>
      <c r="AA173" s="377"/>
      <c r="AB173" s="377"/>
      <c r="AC173" s="377"/>
      <c r="AD173" s="377"/>
      <c r="AE173" s="377"/>
      <c r="AF173" s="377"/>
    </row>
    <row r="174" spans="7:32" s="378" customFormat="1">
      <c r="G174" s="377"/>
      <c r="H174" s="377"/>
      <c r="I174" s="377"/>
      <c r="J174" s="377"/>
      <c r="K174" s="377"/>
      <c r="L174" s="377"/>
      <c r="M174" s="377"/>
      <c r="N174" s="377"/>
      <c r="O174" s="377"/>
      <c r="P174" s="377"/>
      <c r="Q174" s="377"/>
      <c r="R174" s="377"/>
      <c r="S174" s="377"/>
      <c r="T174" s="377"/>
      <c r="U174" s="377"/>
      <c r="V174" s="377"/>
      <c r="W174" s="377"/>
      <c r="X174" s="377"/>
      <c r="Y174" s="377"/>
      <c r="Z174" s="377"/>
      <c r="AA174" s="377"/>
      <c r="AB174" s="377"/>
      <c r="AC174" s="377"/>
      <c r="AD174" s="377"/>
      <c r="AE174" s="377"/>
      <c r="AF174" s="377"/>
    </row>
    <row r="175" spans="7:32" s="378" customFormat="1">
      <c r="G175" s="377"/>
      <c r="H175" s="377"/>
      <c r="I175" s="377"/>
      <c r="J175" s="377"/>
      <c r="K175" s="377"/>
      <c r="L175" s="377"/>
      <c r="M175" s="377"/>
      <c r="N175" s="377"/>
      <c r="O175" s="377"/>
      <c r="P175" s="377"/>
      <c r="Q175" s="377"/>
      <c r="R175" s="377"/>
      <c r="S175" s="377"/>
      <c r="T175" s="377"/>
      <c r="U175" s="377"/>
      <c r="V175" s="377"/>
      <c r="W175" s="377"/>
      <c r="X175" s="377"/>
      <c r="Y175" s="377"/>
      <c r="Z175" s="377"/>
      <c r="AA175" s="377"/>
      <c r="AB175" s="377"/>
      <c r="AC175" s="377"/>
      <c r="AD175" s="377"/>
      <c r="AE175" s="377"/>
      <c r="AF175" s="377"/>
    </row>
    <row r="176" spans="7:32" s="378" customFormat="1">
      <c r="G176" s="377"/>
      <c r="H176" s="377"/>
      <c r="I176" s="377"/>
      <c r="J176" s="377"/>
      <c r="K176" s="377"/>
      <c r="L176" s="377"/>
      <c r="M176" s="377"/>
      <c r="N176" s="377"/>
      <c r="O176" s="377"/>
      <c r="P176" s="377"/>
      <c r="Q176" s="377"/>
      <c r="R176" s="377"/>
      <c r="S176" s="377"/>
      <c r="T176" s="377"/>
      <c r="U176" s="377"/>
      <c r="V176" s="377"/>
      <c r="W176" s="377"/>
      <c r="X176" s="377"/>
      <c r="Y176" s="377"/>
      <c r="Z176" s="377"/>
      <c r="AA176" s="377"/>
      <c r="AB176" s="377"/>
      <c r="AC176" s="377"/>
      <c r="AD176" s="377"/>
      <c r="AE176" s="377"/>
      <c r="AF176" s="377"/>
    </row>
    <row r="177" spans="7:32" s="378" customFormat="1">
      <c r="G177" s="377"/>
      <c r="H177" s="377"/>
      <c r="I177" s="377"/>
      <c r="J177" s="377"/>
      <c r="K177" s="377"/>
      <c r="L177" s="377"/>
      <c r="M177" s="377"/>
      <c r="N177" s="377"/>
      <c r="O177" s="377"/>
      <c r="P177" s="377"/>
      <c r="Q177" s="377"/>
      <c r="R177" s="377"/>
      <c r="S177" s="377"/>
      <c r="T177" s="377"/>
      <c r="U177" s="377"/>
      <c r="V177" s="377"/>
      <c r="W177" s="377"/>
      <c r="X177" s="377"/>
      <c r="Y177" s="377"/>
      <c r="Z177" s="377"/>
      <c r="AA177" s="377"/>
      <c r="AB177" s="377"/>
      <c r="AC177" s="377"/>
      <c r="AD177" s="377"/>
      <c r="AE177" s="377"/>
      <c r="AF177" s="377"/>
    </row>
    <row r="178" spans="7:32" s="378" customFormat="1">
      <c r="G178" s="377"/>
      <c r="H178" s="377"/>
      <c r="I178" s="377"/>
      <c r="J178" s="377"/>
      <c r="K178" s="377"/>
      <c r="L178" s="377"/>
      <c r="M178" s="377"/>
      <c r="N178" s="377"/>
      <c r="O178" s="377"/>
      <c r="P178" s="377"/>
      <c r="Q178" s="377"/>
      <c r="R178" s="377"/>
      <c r="S178" s="377"/>
      <c r="T178" s="377"/>
      <c r="U178" s="377"/>
      <c r="V178" s="377"/>
      <c r="W178" s="377"/>
      <c r="X178" s="377"/>
      <c r="Y178" s="377"/>
      <c r="Z178" s="377"/>
      <c r="AA178" s="377"/>
      <c r="AB178" s="377"/>
      <c r="AC178" s="377"/>
      <c r="AD178" s="377"/>
      <c r="AE178" s="377"/>
      <c r="AF178" s="377"/>
    </row>
    <row r="179" spans="7:32" s="378" customFormat="1">
      <c r="G179" s="377"/>
      <c r="H179" s="377"/>
      <c r="I179" s="377"/>
      <c r="J179" s="377"/>
      <c r="K179" s="377"/>
      <c r="L179" s="377"/>
      <c r="M179" s="377"/>
      <c r="N179" s="377"/>
      <c r="O179" s="377"/>
      <c r="P179" s="377"/>
      <c r="Q179" s="377"/>
      <c r="R179" s="377"/>
      <c r="S179" s="377"/>
      <c r="T179" s="377"/>
      <c r="U179" s="377"/>
      <c r="V179" s="377"/>
      <c r="W179" s="377"/>
      <c r="X179" s="377"/>
      <c r="Y179" s="377"/>
      <c r="Z179" s="377"/>
      <c r="AA179" s="377"/>
      <c r="AB179" s="377"/>
      <c r="AC179" s="377"/>
      <c r="AD179" s="377"/>
      <c r="AE179" s="377"/>
      <c r="AF179" s="377"/>
    </row>
    <row r="180" spans="7:32" s="378" customFormat="1">
      <c r="G180" s="377"/>
      <c r="H180" s="377"/>
      <c r="I180" s="377"/>
      <c r="J180" s="377"/>
      <c r="K180" s="377"/>
      <c r="L180" s="377"/>
      <c r="M180" s="377"/>
      <c r="N180" s="377"/>
      <c r="O180" s="377"/>
      <c r="P180" s="377"/>
      <c r="Q180" s="377"/>
      <c r="R180" s="377"/>
      <c r="S180" s="377"/>
      <c r="T180" s="377"/>
      <c r="U180" s="377"/>
      <c r="V180" s="377"/>
      <c r="W180" s="377"/>
      <c r="X180" s="377"/>
      <c r="Y180" s="377"/>
      <c r="Z180" s="377"/>
      <c r="AA180" s="377"/>
      <c r="AB180" s="377"/>
      <c r="AC180" s="377"/>
      <c r="AD180" s="377"/>
      <c r="AE180" s="377"/>
      <c r="AF180" s="377"/>
    </row>
    <row r="181" spans="7:32" s="378" customFormat="1">
      <c r="G181" s="377"/>
      <c r="H181" s="377"/>
      <c r="I181" s="377"/>
      <c r="J181" s="377"/>
      <c r="K181" s="377"/>
      <c r="L181" s="377"/>
      <c r="M181" s="377"/>
      <c r="N181" s="377"/>
      <c r="O181" s="377"/>
      <c r="P181" s="377"/>
      <c r="Q181" s="377"/>
      <c r="R181" s="377"/>
      <c r="S181" s="377"/>
      <c r="T181" s="377"/>
      <c r="U181" s="377"/>
      <c r="V181" s="377"/>
      <c r="W181" s="377"/>
      <c r="X181" s="377"/>
      <c r="Y181" s="377"/>
      <c r="Z181" s="377"/>
      <c r="AA181" s="377"/>
      <c r="AB181" s="377"/>
      <c r="AC181" s="377"/>
      <c r="AD181" s="377"/>
      <c r="AE181" s="377"/>
      <c r="AF181" s="377"/>
    </row>
    <row r="182" spans="7:32" s="378" customFormat="1">
      <c r="G182" s="377"/>
      <c r="H182" s="377"/>
      <c r="I182" s="377"/>
      <c r="J182" s="377"/>
      <c r="K182" s="377"/>
      <c r="L182" s="377"/>
      <c r="M182" s="377"/>
      <c r="N182" s="377"/>
      <c r="O182" s="377"/>
      <c r="P182" s="377"/>
      <c r="Q182" s="377"/>
      <c r="R182" s="377"/>
      <c r="S182" s="377"/>
      <c r="T182" s="377"/>
      <c r="U182" s="377"/>
      <c r="V182" s="377"/>
      <c r="W182" s="377"/>
      <c r="X182" s="377"/>
      <c r="Y182" s="377"/>
      <c r="Z182" s="377"/>
      <c r="AA182" s="377"/>
      <c r="AB182" s="377"/>
      <c r="AC182" s="377"/>
      <c r="AD182" s="377"/>
      <c r="AE182" s="377"/>
      <c r="AF182" s="377"/>
    </row>
    <row r="183" spans="7:32" s="378" customFormat="1">
      <c r="G183" s="377"/>
      <c r="H183" s="377"/>
      <c r="I183" s="377"/>
      <c r="J183" s="377"/>
      <c r="K183" s="377"/>
      <c r="L183" s="377"/>
      <c r="M183" s="377"/>
      <c r="N183" s="377"/>
      <c r="O183" s="377"/>
      <c r="P183" s="377"/>
      <c r="Q183" s="377"/>
      <c r="R183" s="377"/>
      <c r="S183" s="377"/>
      <c r="T183" s="377"/>
      <c r="U183" s="377"/>
      <c r="V183" s="377"/>
      <c r="W183" s="377"/>
      <c r="X183" s="377"/>
      <c r="Y183" s="377"/>
      <c r="Z183" s="377"/>
      <c r="AA183" s="377"/>
      <c r="AB183" s="377"/>
      <c r="AC183" s="377"/>
      <c r="AD183" s="377"/>
      <c r="AE183" s="377"/>
      <c r="AF183" s="377"/>
    </row>
    <row r="184" spans="7:32" s="378" customFormat="1">
      <c r="G184" s="377"/>
      <c r="H184" s="377"/>
      <c r="I184" s="377"/>
      <c r="J184" s="377"/>
      <c r="K184" s="377"/>
      <c r="L184" s="377"/>
      <c r="M184" s="377"/>
      <c r="N184" s="377"/>
      <c r="O184" s="377"/>
      <c r="P184" s="377"/>
      <c r="Q184" s="377"/>
      <c r="R184" s="377"/>
      <c r="S184" s="377"/>
      <c r="T184" s="377"/>
      <c r="U184" s="377"/>
      <c r="V184" s="377"/>
      <c r="W184" s="377"/>
      <c r="X184" s="377"/>
      <c r="Y184" s="377"/>
      <c r="Z184" s="377"/>
      <c r="AA184" s="377"/>
      <c r="AB184" s="377"/>
      <c r="AC184" s="377"/>
      <c r="AD184" s="377"/>
      <c r="AE184" s="377"/>
      <c r="AF184" s="377"/>
    </row>
    <row r="185" spans="7:32" s="378" customFormat="1">
      <c r="G185" s="377"/>
      <c r="H185" s="377"/>
      <c r="I185" s="377"/>
      <c r="J185" s="377"/>
      <c r="K185" s="377"/>
      <c r="L185" s="377"/>
      <c r="M185" s="377"/>
      <c r="N185" s="377"/>
      <c r="O185" s="377"/>
      <c r="P185" s="377"/>
      <c r="Q185" s="377"/>
      <c r="R185" s="377"/>
      <c r="S185" s="377"/>
      <c r="T185" s="377"/>
      <c r="U185" s="377"/>
      <c r="V185" s="377"/>
      <c r="W185" s="377"/>
      <c r="X185" s="377"/>
      <c r="Y185" s="377"/>
      <c r="Z185" s="377"/>
      <c r="AA185" s="377"/>
      <c r="AB185" s="377"/>
      <c r="AC185" s="377"/>
      <c r="AD185" s="377"/>
      <c r="AE185" s="377"/>
      <c r="AF185" s="377"/>
    </row>
    <row r="186" spans="7:32" s="378" customFormat="1">
      <c r="G186" s="377"/>
      <c r="H186" s="377"/>
      <c r="I186" s="377"/>
      <c r="J186" s="377"/>
      <c r="K186" s="377"/>
      <c r="L186" s="377"/>
      <c r="M186" s="377"/>
      <c r="N186" s="377"/>
      <c r="O186" s="377"/>
      <c r="P186" s="377"/>
      <c r="Q186" s="377"/>
      <c r="R186" s="377"/>
      <c r="S186" s="377"/>
      <c r="T186" s="377"/>
      <c r="U186" s="377"/>
      <c r="V186" s="377"/>
      <c r="W186" s="377"/>
      <c r="X186" s="377"/>
      <c r="Y186" s="377"/>
      <c r="Z186" s="377"/>
      <c r="AA186" s="377"/>
      <c r="AB186" s="377"/>
      <c r="AC186" s="377"/>
      <c r="AD186" s="377"/>
      <c r="AE186" s="377"/>
      <c r="AF186" s="377"/>
    </row>
    <row r="187" spans="7:32" s="378" customFormat="1">
      <c r="G187" s="377"/>
      <c r="H187" s="377"/>
      <c r="I187" s="377"/>
      <c r="J187" s="377"/>
      <c r="K187" s="377"/>
      <c r="L187" s="377"/>
      <c r="M187" s="377"/>
      <c r="N187" s="377"/>
      <c r="O187" s="377"/>
      <c r="P187" s="377"/>
      <c r="Q187" s="377"/>
      <c r="R187" s="377"/>
      <c r="S187" s="377"/>
      <c r="T187" s="377"/>
      <c r="U187" s="377"/>
      <c r="V187" s="377"/>
      <c r="W187" s="377"/>
      <c r="X187" s="377"/>
      <c r="Y187" s="377"/>
      <c r="Z187" s="377"/>
      <c r="AA187" s="377"/>
      <c r="AB187" s="377"/>
      <c r="AC187" s="377"/>
      <c r="AD187" s="377"/>
      <c r="AE187" s="377"/>
      <c r="AF187" s="377"/>
    </row>
    <row r="188" spans="7:32" s="378" customFormat="1">
      <c r="G188" s="377"/>
      <c r="H188" s="377"/>
      <c r="I188" s="377"/>
      <c r="J188" s="377"/>
      <c r="K188" s="377"/>
      <c r="L188" s="377"/>
      <c r="M188" s="377"/>
      <c r="N188" s="377"/>
      <c r="O188" s="377"/>
      <c r="P188" s="377"/>
      <c r="Q188" s="377"/>
      <c r="R188" s="377"/>
      <c r="S188" s="377"/>
      <c r="T188" s="377"/>
      <c r="U188" s="377"/>
      <c r="V188" s="377"/>
      <c r="W188" s="377"/>
      <c r="X188" s="377"/>
      <c r="Y188" s="377"/>
      <c r="Z188" s="377"/>
      <c r="AA188" s="377"/>
      <c r="AB188" s="377"/>
      <c r="AC188" s="377"/>
      <c r="AD188" s="377"/>
      <c r="AE188" s="377"/>
      <c r="AF188" s="377"/>
    </row>
    <row r="189" spans="7:32" s="378" customFormat="1">
      <c r="G189" s="377"/>
      <c r="H189" s="377"/>
      <c r="I189" s="377"/>
      <c r="J189" s="377"/>
      <c r="K189" s="377"/>
      <c r="L189" s="377"/>
      <c r="M189" s="377"/>
      <c r="N189" s="377"/>
      <c r="O189" s="377"/>
      <c r="P189" s="377"/>
      <c r="Q189" s="377"/>
      <c r="R189" s="377"/>
      <c r="S189" s="377"/>
      <c r="T189" s="377"/>
      <c r="U189" s="377"/>
      <c r="V189" s="377"/>
      <c r="W189" s="377"/>
      <c r="X189" s="377"/>
      <c r="Y189" s="377"/>
      <c r="Z189" s="377"/>
      <c r="AA189" s="377"/>
      <c r="AB189" s="377"/>
      <c r="AC189" s="377"/>
      <c r="AD189" s="377"/>
      <c r="AE189" s="377"/>
      <c r="AF189" s="377"/>
    </row>
    <row r="190" spans="7:32" s="378" customFormat="1">
      <c r="G190" s="377"/>
      <c r="H190" s="377"/>
      <c r="I190" s="377"/>
      <c r="J190" s="377"/>
      <c r="K190" s="377"/>
      <c r="L190" s="377"/>
      <c r="M190" s="377"/>
      <c r="N190" s="377"/>
      <c r="O190" s="377"/>
      <c r="P190" s="377"/>
      <c r="Q190" s="377"/>
      <c r="R190" s="377"/>
      <c r="S190" s="377"/>
      <c r="T190" s="377"/>
      <c r="U190" s="377"/>
      <c r="V190" s="377"/>
      <c r="W190" s="377"/>
      <c r="X190" s="377"/>
      <c r="Y190" s="377"/>
      <c r="Z190" s="377"/>
      <c r="AA190" s="377"/>
      <c r="AB190" s="377"/>
      <c r="AC190" s="377"/>
      <c r="AD190" s="377"/>
      <c r="AE190" s="377"/>
      <c r="AF190" s="377"/>
    </row>
    <row r="191" spans="7:32" s="378" customFormat="1">
      <c r="G191" s="377"/>
      <c r="H191" s="377"/>
      <c r="I191" s="377"/>
      <c r="J191" s="377"/>
      <c r="K191" s="377"/>
      <c r="L191" s="377"/>
      <c r="M191" s="377"/>
      <c r="N191" s="377"/>
      <c r="O191" s="377"/>
      <c r="P191" s="377"/>
      <c r="Q191" s="377"/>
      <c r="R191" s="377"/>
      <c r="S191" s="377"/>
      <c r="T191" s="377"/>
      <c r="U191" s="377"/>
      <c r="V191" s="377"/>
      <c r="W191" s="377"/>
      <c r="X191" s="377"/>
      <c r="Y191" s="377"/>
      <c r="Z191" s="377"/>
      <c r="AA191" s="377"/>
      <c r="AB191" s="377"/>
      <c r="AC191" s="377"/>
      <c r="AD191" s="377"/>
      <c r="AE191" s="377"/>
      <c r="AF191" s="377"/>
    </row>
    <row r="192" spans="7:32" s="378" customFormat="1">
      <c r="G192" s="377"/>
      <c r="H192" s="377"/>
      <c r="I192" s="377"/>
      <c r="J192" s="377"/>
      <c r="K192" s="377"/>
      <c r="L192" s="377"/>
      <c r="M192" s="377"/>
      <c r="N192" s="377"/>
      <c r="O192" s="377"/>
      <c r="P192" s="377"/>
      <c r="Q192" s="377"/>
      <c r="R192" s="377"/>
      <c r="S192" s="377"/>
      <c r="T192" s="377"/>
      <c r="U192" s="377"/>
      <c r="V192" s="377"/>
      <c r="W192" s="377"/>
      <c r="X192" s="377"/>
      <c r="Y192" s="377"/>
      <c r="Z192" s="377"/>
      <c r="AA192" s="377"/>
      <c r="AB192" s="377"/>
      <c r="AC192" s="377"/>
      <c r="AD192" s="377"/>
      <c r="AE192" s="377"/>
      <c r="AF192" s="377"/>
    </row>
    <row r="193" spans="7:32" s="378" customFormat="1">
      <c r="G193" s="377"/>
      <c r="H193" s="377"/>
      <c r="I193" s="377"/>
      <c r="J193" s="377"/>
      <c r="K193" s="377"/>
      <c r="L193" s="377"/>
      <c r="M193" s="377"/>
      <c r="N193" s="377"/>
      <c r="O193" s="377"/>
      <c r="P193" s="377"/>
      <c r="Q193" s="377"/>
      <c r="R193" s="377"/>
      <c r="S193" s="377"/>
      <c r="T193" s="377"/>
      <c r="U193" s="377"/>
      <c r="V193" s="377"/>
      <c r="W193" s="377"/>
      <c r="X193" s="377"/>
      <c r="Y193" s="377"/>
      <c r="Z193" s="377"/>
      <c r="AA193" s="377"/>
      <c r="AB193" s="377"/>
      <c r="AC193" s="377"/>
      <c r="AD193" s="377"/>
      <c r="AE193" s="377"/>
      <c r="AF193" s="377"/>
    </row>
    <row r="194" spans="7:32" s="378" customFormat="1">
      <c r="G194" s="377"/>
      <c r="H194" s="377"/>
      <c r="I194" s="377"/>
      <c r="J194" s="377"/>
      <c r="K194" s="377"/>
      <c r="L194" s="377"/>
      <c r="M194" s="377"/>
      <c r="N194" s="377"/>
      <c r="O194" s="377"/>
      <c r="P194" s="377"/>
      <c r="Q194" s="377"/>
      <c r="R194" s="377"/>
      <c r="S194" s="377"/>
      <c r="T194" s="377"/>
      <c r="U194" s="377"/>
      <c r="V194" s="377"/>
      <c r="W194" s="377"/>
      <c r="X194" s="377"/>
      <c r="Y194" s="377"/>
      <c r="Z194" s="377"/>
      <c r="AA194" s="377"/>
      <c r="AB194" s="377"/>
      <c r="AC194" s="377"/>
      <c r="AD194" s="377"/>
      <c r="AE194" s="377"/>
      <c r="AF194" s="377"/>
    </row>
    <row r="195" spans="7:32" s="378" customFormat="1">
      <c r="G195" s="377"/>
      <c r="H195" s="377"/>
      <c r="I195" s="377"/>
      <c r="J195" s="377"/>
      <c r="K195" s="377"/>
      <c r="L195" s="377"/>
      <c r="M195" s="377"/>
      <c r="N195" s="377"/>
      <c r="O195" s="377"/>
      <c r="P195" s="377"/>
      <c r="Q195" s="377"/>
      <c r="R195" s="377"/>
      <c r="S195" s="377"/>
      <c r="T195" s="377"/>
      <c r="U195" s="377"/>
      <c r="V195" s="377"/>
      <c r="W195" s="377"/>
      <c r="X195" s="377"/>
      <c r="Y195" s="377"/>
      <c r="Z195" s="377"/>
      <c r="AA195" s="377"/>
      <c r="AB195" s="377"/>
      <c r="AC195" s="377"/>
      <c r="AD195" s="377"/>
      <c r="AE195" s="377"/>
      <c r="AF195" s="377"/>
    </row>
    <row r="196" spans="7:32" s="378" customFormat="1">
      <c r="G196" s="377"/>
      <c r="H196" s="377"/>
      <c r="I196" s="377"/>
      <c r="J196" s="377"/>
      <c r="K196" s="377"/>
      <c r="L196" s="377"/>
      <c r="M196" s="377"/>
      <c r="N196" s="377"/>
      <c r="O196" s="377"/>
      <c r="P196" s="377"/>
      <c r="Q196" s="377"/>
      <c r="R196" s="377"/>
      <c r="S196" s="377"/>
      <c r="T196" s="377"/>
      <c r="U196" s="377"/>
      <c r="V196" s="377"/>
      <c r="W196" s="377"/>
      <c r="X196" s="377"/>
      <c r="Y196" s="377"/>
      <c r="Z196" s="377"/>
      <c r="AA196" s="377"/>
      <c r="AB196" s="377"/>
      <c r="AC196" s="377"/>
      <c r="AD196" s="377"/>
      <c r="AE196" s="377"/>
      <c r="AF196" s="377"/>
    </row>
    <row r="197" spans="7:32" s="378" customFormat="1">
      <c r="G197" s="377"/>
      <c r="H197" s="377"/>
      <c r="I197" s="377"/>
      <c r="J197" s="377"/>
      <c r="K197" s="377"/>
      <c r="L197" s="377"/>
      <c r="M197" s="377"/>
      <c r="N197" s="377"/>
      <c r="O197" s="377"/>
      <c r="P197" s="377"/>
      <c r="Q197" s="377"/>
      <c r="R197" s="377"/>
      <c r="S197" s="377"/>
      <c r="T197" s="377"/>
      <c r="U197" s="377"/>
      <c r="V197" s="377"/>
      <c r="W197" s="377"/>
      <c r="X197" s="377"/>
      <c r="Y197" s="377"/>
      <c r="Z197" s="377"/>
      <c r="AA197" s="377"/>
      <c r="AB197" s="377"/>
      <c r="AC197" s="377"/>
      <c r="AD197" s="377"/>
      <c r="AE197" s="377"/>
      <c r="AF197" s="377"/>
    </row>
    <row r="198" spans="7:32" s="378" customFormat="1">
      <c r="G198" s="377"/>
      <c r="H198" s="377"/>
      <c r="I198" s="377"/>
      <c r="J198" s="377"/>
      <c r="K198" s="377"/>
      <c r="L198" s="377"/>
      <c r="M198" s="377"/>
      <c r="N198" s="377"/>
      <c r="O198" s="377"/>
      <c r="P198" s="377"/>
      <c r="Q198" s="377"/>
      <c r="R198" s="377"/>
      <c r="S198" s="377"/>
      <c r="T198" s="377"/>
      <c r="U198" s="377"/>
      <c r="V198" s="377"/>
      <c r="W198" s="377"/>
      <c r="X198" s="377"/>
      <c r="Y198" s="377"/>
      <c r="Z198" s="377"/>
      <c r="AA198" s="377"/>
      <c r="AB198" s="377"/>
      <c r="AC198" s="377"/>
      <c r="AD198" s="377"/>
      <c r="AE198" s="377"/>
      <c r="AF198" s="377"/>
    </row>
    <row r="199" spans="7:32" s="378" customFormat="1">
      <c r="G199" s="377"/>
      <c r="H199" s="377"/>
      <c r="I199" s="377"/>
      <c r="J199" s="377"/>
      <c r="K199" s="377"/>
      <c r="L199" s="377"/>
      <c r="M199" s="377"/>
      <c r="N199" s="377"/>
      <c r="O199" s="377"/>
      <c r="P199" s="377"/>
      <c r="Q199" s="377"/>
      <c r="R199" s="377"/>
      <c r="S199" s="377"/>
      <c r="T199" s="377"/>
      <c r="U199" s="377"/>
      <c r="V199" s="377"/>
      <c r="W199" s="377"/>
      <c r="X199" s="377"/>
      <c r="Y199" s="377"/>
      <c r="Z199" s="377"/>
      <c r="AA199" s="377"/>
      <c r="AB199" s="377"/>
      <c r="AC199" s="377"/>
      <c r="AD199" s="377"/>
      <c r="AE199" s="377"/>
      <c r="AF199" s="377"/>
    </row>
    <row r="200" spans="7:32" s="378" customFormat="1">
      <c r="G200" s="377"/>
      <c r="H200" s="377"/>
      <c r="I200" s="377"/>
      <c r="J200" s="377"/>
      <c r="K200" s="377"/>
      <c r="L200" s="377"/>
      <c r="M200" s="377"/>
      <c r="N200" s="377"/>
      <c r="O200" s="377"/>
      <c r="P200" s="377"/>
      <c r="Q200" s="377"/>
      <c r="R200" s="377"/>
      <c r="S200" s="377"/>
      <c r="T200" s="377"/>
      <c r="U200" s="377"/>
      <c r="V200" s="377"/>
      <c r="W200" s="377"/>
      <c r="X200" s="377"/>
      <c r="Y200" s="377"/>
      <c r="Z200" s="377"/>
      <c r="AA200" s="377"/>
      <c r="AB200" s="377"/>
      <c r="AC200" s="377"/>
      <c r="AD200" s="377"/>
      <c r="AE200" s="377"/>
      <c r="AF200" s="377"/>
    </row>
    <row r="201" spans="7:32" s="378" customFormat="1">
      <c r="G201" s="377"/>
      <c r="H201" s="377"/>
      <c r="I201" s="377"/>
      <c r="J201" s="377"/>
      <c r="K201" s="377"/>
      <c r="L201" s="377"/>
      <c r="M201" s="377"/>
      <c r="N201" s="377"/>
      <c r="O201" s="377"/>
      <c r="P201" s="377"/>
      <c r="Q201" s="377"/>
      <c r="R201" s="377"/>
      <c r="S201" s="377"/>
      <c r="T201" s="377"/>
      <c r="U201" s="377"/>
      <c r="V201" s="377"/>
      <c r="W201" s="377"/>
      <c r="X201" s="377"/>
      <c r="Y201" s="377"/>
      <c r="Z201" s="377"/>
      <c r="AA201" s="377"/>
      <c r="AB201" s="377"/>
      <c r="AC201" s="377"/>
      <c r="AD201" s="377"/>
      <c r="AE201" s="377"/>
      <c r="AF201" s="377"/>
    </row>
    <row r="202" spans="7:32" s="378" customFormat="1">
      <c r="G202" s="377"/>
      <c r="H202" s="377"/>
      <c r="I202" s="377"/>
      <c r="J202" s="377"/>
      <c r="K202" s="377"/>
      <c r="L202" s="377"/>
      <c r="M202" s="377"/>
      <c r="N202" s="377"/>
      <c r="O202" s="377"/>
      <c r="P202" s="377"/>
      <c r="Q202" s="377"/>
      <c r="R202" s="377"/>
      <c r="S202" s="377"/>
      <c r="T202" s="377"/>
      <c r="U202" s="377"/>
      <c r="V202" s="377"/>
      <c r="W202" s="377"/>
      <c r="X202" s="377"/>
      <c r="Y202" s="377"/>
      <c r="Z202" s="377"/>
      <c r="AA202" s="377"/>
      <c r="AB202" s="377"/>
      <c r="AC202" s="377"/>
      <c r="AD202" s="377"/>
      <c r="AE202" s="377"/>
      <c r="AF202" s="377"/>
    </row>
    <row r="203" spans="7:32" s="378" customFormat="1">
      <c r="G203" s="377"/>
      <c r="H203" s="377"/>
      <c r="I203" s="377"/>
      <c r="J203" s="377"/>
      <c r="K203" s="377"/>
      <c r="L203" s="377"/>
      <c r="M203" s="377"/>
      <c r="N203" s="377"/>
      <c r="O203" s="377"/>
      <c r="P203" s="377"/>
      <c r="Q203" s="377"/>
      <c r="R203" s="377"/>
      <c r="S203" s="377"/>
      <c r="T203" s="377"/>
      <c r="U203" s="377"/>
      <c r="V203" s="377"/>
      <c r="W203" s="377"/>
      <c r="X203" s="377"/>
      <c r="Y203" s="377"/>
      <c r="Z203" s="377"/>
      <c r="AA203" s="377"/>
      <c r="AB203" s="377"/>
      <c r="AC203" s="377"/>
      <c r="AD203" s="377"/>
      <c r="AE203" s="377"/>
      <c r="AF203" s="377"/>
    </row>
  </sheetData>
  <sheetProtection sheet="1" objects="1" scenarios="1" selectLockedCells="1"/>
  <mergeCells count="1">
    <mergeCell ref="B1:D1"/>
  </mergeCells>
  <phoneticPr fontId="11" type="noConversion"/>
  <printOptions horizontalCentered="1"/>
  <pageMargins left="0.23622047244094491" right="0.23622047244094491" top="0.39370078740157483" bottom="0" header="0.70866141732283472" footer="0"/>
  <pageSetup paperSize="9" orientation="landscape" horizontalDpi="4294967293" verticalDpi="4294967293" r:id="rId1"/>
  <headerFooter alignWithMargins="0">
    <oddFooter>&amp;L&amp;F&amp;C&amp;A&amp;R&amp;D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"/>
  <sheetViews>
    <sheetView workbookViewId="0">
      <selection activeCell="C27" sqref="C27"/>
    </sheetView>
  </sheetViews>
  <sheetFormatPr baseColWidth="10" defaultRowHeight="13.2"/>
  <cols>
    <col min="1" max="1" width="16.5546875" style="79" customWidth="1"/>
    <col min="2" max="2" width="33.44140625" customWidth="1"/>
    <col min="3" max="3" width="11.88671875" customWidth="1"/>
    <col min="4" max="4" width="16.44140625" style="79" customWidth="1"/>
    <col min="5" max="5" width="32.6640625" bestFit="1" customWidth="1"/>
  </cols>
  <sheetData>
    <row r="1" spans="1:8" s="261" customFormat="1" ht="10.8" thickTop="1">
      <c r="A1" s="275"/>
      <c r="B1" s="428" t="s">
        <v>64</v>
      </c>
      <c r="C1" s="428"/>
      <c r="D1" s="428"/>
      <c r="E1" s="428"/>
      <c r="F1" s="276"/>
      <c r="G1" s="277"/>
      <c r="H1" s="278"/>
    </row>
    <row r="2" spans="1:8" ht="17.399999999999999">
      <c r="A2" s="96"/>
      <c r="B2" s="93">
        <f>assoc.!B8</f>
        <v>0</v>
      </c>
      <c r="C2" s="429" t="s">
        <v>161</v>
      </c>
      <c r="D2" s="429"/>
      <c r="E2" s="429"/>
      <c r="F2" s="94">
        <f>assoc.!B13</f>
        <v>0</v>
      </c>
      <c r="G2" s="19"/>
      <c r="H2" s="8"/>
    </row>
    <row r="3" spans="1:8" s="261" customFormat="1" ht="10.8" thickBot="1">
      <c r="A3" s="279"/>
      <c r="B3" s="280"/>
      <c r="C3" s="280"/>
      <c r="D3" s="281"/>
      <c r="E3" s="280"/>
      <c r="F3" s="282"/>
      <c r="G3" s="283"/>
      <c r="H3" s="278"/>
    </row>
    <row r="4" spans="1:8" s="110" customFormat="1" ht="24.75" customHeight="1" thickTop="1" thickBot="1">
      <c r="A4" s="178" t="s">
        <v>102</v>
      </c>
      <c r="B4" s="179" t="s">
        <v>22</v>
      </c>
      <c r="C4" s="213" t="s">
        <v>103</v>
      </c>
      <c r="D4" s="181" t="s">
        <v>102</v>
      </c>
      <c r="E4" s="182" t="s">
        <v>5</v>
      </c>
      <c r="F4" s="216" t="s">
        <v>103</v>
      </c>
      <c r="G4" s="108"/>
      <c r="H4" s="109"/>
    </row>
    <row r="5" spans="1:8" ht="19.2" customHeight="1" thickTop="1">
      <c r="A5" s="111"/>
      <c r="B5" s="208" t="s">
        <v>85</v>
      </c>
      <c r="C5" s="218"/>
      <c r="D5" s="131"/>
      <c r="E5" s="208" t="s">
        <v>162</v>
      </c>
      <c r="F5" s="218"/>
      <c r="G5" s="19"/>
      <c r="H5" s="8"/>
    </row>
    <row r="6" spans="1:8" ht="13.8">
      <c r="A6" s="111">
        <v>601000</v>
      </c>
      <c r="B6" s="194" t="s">
        <v>76</v>
      </c>
      <c r="C6" s="379"/>
      <c r="D6" s="132">
        <v>706000</v>
      </c>
      <c r="E6" s="194" t="s">
        <v>112</v>
      </c>
      <c r="F6" s="380"/>
      <c r="G6" s="19"/>
      <c r="H6" s="8"/>
    </row>
    <row r="7" spans="1:8" ht="13.8">
      <c r="A7" s="111">
        <v>601100</v>
      </c>
      <c r="B7" s="194" t="s">
        <v>169</v>
      </c>
      <c r="C7" s="380"/>
      <c r="D7" s="132"/>
      <c r="E7" s="194"/>
      <c r="F7" s="112"/>
      <c r="G7" s="19"/>
      <c r="H7" s="8"/>
    </row>
    <row r="8" spans="1:8" ht="13.8">
      <c r="A8" s="111">
        <v>601200</v>
      </c>
      <c r="B8" s="194" t="s">
        <v>68</v>
      </c>
      <c r="C8" s="380"/>
      <c r="D8" s="132">
        <v>707100</v>
      </c>
      <c r="E8" s="194" t="s">
        <v>74</v>
      </c>
      <c r="F8" s="380"/>
      <c r="G8" s="19"/>
      <c r="H8" s="8"/>
    </row>
    <row r="9" spans="1:8" ht="13.8">
      <c r="A9" s="111">
        <v>606300</v>
      </c>
      <c r="B9" s="194" t="s">
        <v>69</v>
      </c>
      <c r="C9" s="380"/>
      <c r="D9" s="132"/>
      <c r="E9" s="194"/>
      <c r="F9" s="112"/>
      <c r="G9" s="19"/>
      <c r="H9" s="8"/>
    </row>
    <row r="10" spans="1:8" ht="13.8">
      <c r="A10" s="111">
        <v>606400</v>
      </c>
      <c r="B10" s="194" t="s">
        <v>70</v>
      </c>
      <c r="C10" s="380"/>
      <c r="D10" s="132"/>
      <c r="E10" s="194"/>
      <c r="F10" s="112"/>
      <c r="G10" s="19"/>
      <c r="H10" s="8"/>
    </row>
    <row r="11" spans="1:8" s="261" customFormat="1" ht="10.199999999999999">
      <c r="A11" s="284"/>
      <c r="B11" s="285"/>
      <c r="C11" s="286"/>
      <c r="D11" s="287"/>
      <c r="E11" s="285"/>
      <c r="F11" s="286"/>
      <c r="G11" s="283"/>
      <c r="H11" s="278"/>
    </row>
    <row r="12" spans="1:8" ht="18.600000000000001" customHeight="1">
      <c r="A12" s="111"/>
      <c r="B12" s="209" t="s">
        <v>45</v>
      </c>
      <c r="C12" s="113"/>
      <c r="D12" s="132"/>
      <c r="E12" s="211" t="s">
        <v>52</v>
      </c>
      <c r="F12" s="113"/>
      <c r="G12" s="19"/>
      <c r="H12" s="8"/>
    </row>
    <row r="13" spans="1:8" ht="13.8">
      <c r="A13" s="111">
        <v>613000</v>
      </c>
      <c r="B13" s="195" t="s">
        <v>46</v>
      </c>
      <c r="C13" s="381"/>
      <c r="D13" s="132">
        <v>741000</v>
      </c>
      <c r="E13" s="194" t="s">
        <v>53</v>
      </c>
      <c r="F13" s="381"/>
      <c r="G13" s="19"/>
      <c r="H13" s="8"/>
    </row>
    <row r="14" spans="1:8" ht="13.8">
      <c r="A14" s="111">
        <v>615000</v>
      </c>
      <c r="B14" s="195" t="s">
        <v>95</v>
      </c>
      <c r="C14" s="381"/>
      <c r="D14" s="132"/>
      <c r="E14" s="194"/>
      <c r="F14" s="114"/>
      <c r="G14" s="19"/>
      <c r="H14" s="8"/>
    </row>
    <row r="15" spans="1:8" ht="13.8">
      <c r="A15" s="111">
        <v>616000</v>
      </c>
      <c r="B15" s="194" t="s">
        <v>111</v>
      </c>
      <c r="C15" s="380"/>
      <c r="D15" s="132">
        <v>742000</v>
      </c>
      <c r="E15" s="194" t="s">
        <v>54</v>
      </c>
      <c r="F15" s="380"/>
      <c r="G15" s="19"/>
      <c r="H15" s="8"/>
    </row>
    <row r="16" spans="1:8" ht="13.8">
      <c r="A16" s="111">
        <v>618500</v>
      </c>
      <c r="B16" s="194" t="s">
        <v>21</v>
      </c>
      <c r="C16" s="380"/>
      <c r="D16" s="132">
        <v>743000</v>
      </c>
      <c r="E16" s="194" t="s">
        <v>82</v>
      </c>
      <c r="F16" s="380"/>
      <c r="G16" s="19"/>
      <c r="H16" s="8"/>
    </row>
    <row r="17" spans="1:8" ht="13.8">
      <c r="A17" s="111"/>
      <c r="B17" s="210"/>
      <c r="C17" s="113"/>
      <c r="D17" s="132">
        <v>744000</v>
      </c>
      <c r="E17" s="194" t="s">
        <v>56</v>
      </c>
      <c r="F17" s="381"/>
      <c r="G17" s="19"/>
      <c r="H17" s="8"/>
    </row>
    <row r="18" spans="1:8" s="261" customFormat="1" ht="10.199999999999999">
      <c r="A18" s="284"/>
      <c r="B18" s="288"/>
      <c r="C18" s="289"/>
      <c r="D18" s="287"/>
      <c r="E18" s="285"/>
      <c r="F18" s="289"/>
      <c r="G18" s="283"/>
      <c r="H18" s="278"/>
    </row>
    <row r="19" spans="1:8" ht="17.399999999999999" customHeight="1">
      <c r="A19" s="111"/>
      <c r="B19" s="209" t="s">
        <v>47</v>
      </c>
      <c r="C19" s="113"/>
      <c r="D19" s="132"/>
      <c r="E19" s="211" t="s">
        <v>60</v>
      </c>
      <c r="F19" s="113"/>
      <c r="G19" s="19"/>
      <c r="H19" s="8"/>
    </row>
    <row r="20" spans="1:8" ht="16.95" customHeight="1">
      <c r="A20" s="111">
        <v>622000</v>
      </c>
      <c r="B20" s="194" t="s">
        <v>110</v>
      </c>
      <c r="C20" s="380"/>
      <c r="D20" s="132">
        <v>756000</v>
      </c>
      <c r="E20" s="194" t="s">
        <v>81</v>
      </c>
      <c r="F20" s="380"/>
      <c r="G20" s="19"/>
      <c r="H20" s="8"/>
    </row>
    <row r="21" spans="1:8" ht="17.399999999999999" customHeight="1">
      <c r="A21" s="111">
        <v>623100</v>
      </c>
      <c r="B21" s="194" t="s">
        <v>108</v>
      </c>
      <c r="C21" s="380"/>
      <c r="D21" s="132">
        <v>758000</v>
      </c>
      <c r="E21" s="194" t="s">
        <v>41</v>
      </c>
      <c r="F21" s="380"/>
      <c r="G21" s="19"/>
      <c r="H21" s="8"/>
    </row>
    <row r="22" spans="1:8" ht="13.8">
      <c r="A22" s="111">
        <v>625100</v>
      </c>
      <c r="B22" s="194" t="s">
        <v>109</v>
      </c>
      <c r="C22" s="380"/>
      <c r="D22" s="132"/>
      <c r="E22" s="194"/>
      <c r="F22" s="112"/>
      <c r="G22" s="19"/>
      <c r="H22" s="8"/>
    </row>
    <row r="23" spans="1:8" ht="18" customHeight="1">
      <c r="A23" s="111">
        <v>626100</v>
      </c>
      <c r="B23" s="194" t="s">
        <v>106</v>
      </c>
      <c r="C23" s="380"/>
      <c r="D23" s="133" t="s">
        <v>64</v>
      </c>
      <c r="E23" s="211" t="s">
        <v>119</v>
      </c>
      <c r="F23" s="112"/>
      <c r="G23" s="19"/>
      <c r="H23" s="8"/>
    </row>
    <row r="24" spans="1:8" ht="16.2" customHeight="1">
      <c r="A24" s="111">
        <v>628800</v>
      </c>
      <c r="B24" s="194" t="s">
        <v>73</v>
      </c>
      <c r="C24" s="380"/>
      <c r="D24" s="133">
        <v>761000</v>
      </c>
      <c r="E24" s="194" t="s">
        <v>126</v>
      </c>
      <c r="F24" s="380"/>
      <c r="G24" s="19"/>
      <c r="H24" s="8"/>
    </row>
    <row r="25" spans="1:8" s="261" customFormat="1" ht="10.199999999999999">
      <c r="A25" s="284"/>
      <c r="B25" s="285"/>
      <c r="C25" s="286"/>
      <c r="D25" s="290"/>
      <c r="E25" s="285"/>
      <c r="F25" s="286"/>
      <c r="G25" s="283"/>
      <c r="H25" s="278"/>
    </row>
    <row r="26" spans="1:8" ht="18.600000000000001" customHeight="1">
      <c r="A26" s="111"/>
      <c r="B26" s="211" t="s">
        <v>36</v>
      </c>
      <c r="C26" s="115"/>
      <c r="D26" s="132"/>
      <c r="E26" s="194"/>
      <c r="F26" s="115"/>
      <c r="G26" s="19"/>
      <c r="H26" s="8"/>
    </row>
    <row r="27" spans="1:8" ht="13.8">
      <c r="A27" s="111">
        <v>658000</v>
      </c>
      <c r="B27" s="194" t="s">
        <v>50</v>
      </c>
      <c r="C27" s="380"/>
      <c r="D27" s="132"/>
      <c r="E27" s="194"/>
      <c r="F27" s="112"/>
      <c r="G27" s="19"/>
      <c r="H27" s="8"/>
    </row>
    <row r="28" spans="1:8" ht="13.8">
      <c r="A28" s="111">
        <v>658600</v>
      </c>
      <c r="B28" s="194" t="s">
        <v>81</v>
      </c>
      <c r="C28" s="380"/>
      <c r="D28" s="132" t="s">
        <v>64</v>
      </c>
      <c r="E28" s="194"/>
      <c r="F28" s="112"/>
      <c r="G28" s="19"/>
      <c r="H28" s="8"/>
    </row>
    <row r="29" spans="1:8" ht="14.4" thickBot="1">
      <c r="A29" s="130" t="s">
        <v>64</v>
      </c>
      <c r="B29" s="212" t="s">
        <v>64</v>
      </c>
      <c r="C29" s="116"/>
      <c r="D29" s="134" t="s">
        <v>64</v>
      </c>
      <c r="E29" s="215" t="s">
        <v>64</v>
      </c>
      <c r="F29" s="116"/>
      <c r="G29" s="19"/>
      <c r="H29" s="8"/>
    </row>
    <row r="30" spans="1:8" s="110" customFormat="1" ht="22.95" customHeight="1" thickTop="1" thickBot="1">
      <c r="A30" s="104"/>
      <c r="B30" s="105" t="s">
        <v>23</v>
      </c>
      <c r="C30" s="214">
        <f>SUM(C6:C29)</f>
        <v>0</v>
      </c>
      <c r="D30" s="106"/>
      <c r="E30" s="107" t="s">
        <v>24</v>
      </c>
      <c r="F30" s="217">
        <f>SUM(F6:F29)</f>
        <v>0</v>
      </c>
      <c r="G30" s="108"/>
      <c r="H30" s="109"/>
    </row>
    <row r="31" spans="1:8" ht="16.2" thickTop="1">
      <c r="A31" s="97"/>
      <c r="B31" s="3"/>
      <c r="C31" s="4"/>
      <c r="D31" s="95"/>
      <c r="E31" s="5"/>
      <c r="F31" s="4"/>
      <c r="G31" s="19"/>
      <c r="H31" s="8"/>
    </row>
  </sheetData>
  <sheetProtection sheet="1" objects="1" scenarios="1" selectLockedCells="1"/>
  <mergeCells count="2">
    <mergeCell ref="B1:E1"/>
    <mergeCell ref="C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Footer>&amp;L&amp;F&amp;C&amp;A&amp;R&amp;D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"/>
  <sheetViews>
    <sheetView workbookViewId="0">
      <selection activeCell="F20" sqref="F20"/>
    </sheetView>
  </sheetViews>
  <sheetFormatPr baseColWidth="10" defaultRowHeight="13.2"/>
  <cols>
    <col min="1" max="1" width="15.6640625" style="79" customWidth="1"/>
    <col min="2" max="2" width="34.5546875" bestFit="1" customWidth="1"/>
    <col min="3" max="3" width="15.33203125" style="128" customWidth="1"/>
    <col min="4" max="4" width="16" style="79" customWidth="1"/>
    <col min="5" max="5" width="32.6640625" bestFit="1" customWidth="1"/>
    <col min="6" max="6" width="16" style="79" customWidth="1"/>
  </cols>
  <sheetData>
    <row r="1" spans="1:6" s="261" customFormat="1" ht="10.8" thickTop="1">
      <c r="A1" s="291"/>
      <c r="B1" s="292"/>
      <c r="C1" s="293"/>
      <c r="D1" s="294"/>
      <c r="E1" s="292"/>
      <c r="F1" s="295"/>
    </row>
    <row r="2" spans="1:6" ht="17.399999999999999">
      <c r="A2" s="100"/>
      <c r="B2" s="98">
        <f>assoc.!B8</f>
        <v>0</v>
      </c>
      <c r="C2" s="126" t="s">
        <v>166</v>
      </c>
      <c r="D2" s="101"/>
      <c r="E2" s="20"/>
      <c r="F2" s="99">
        <f>assoc.!B13+1</f>
        <v>1</v>
      </c>
    </row>
    <row r="3" spans="1:6" s="261" customFormat="1" ht="10.8" thickBot="1">
      <c r="A3" s="296"/>
      <c r="B3" s="297"/>
      <c r="C3" s="298"/>
      <c r="D3" s="299"/>
      <c r="E3" s="297"/>
      <c r="F3" s="300"/>
    </row>
    <row r="4" spans="1:6" s="118" customFormat="1" ht="32.25" customHeight="1" thickTop="1" thickBot="1">
      <c r="A4" s="178" t="s">
        <v>102</v>
      </c>
      <c r="B4" s="179" t="s">
        <v>22</v>
      </c>
      <c r="C4" s="180" t="s">
        <v>103</v>
      </c>
      <c r="D4" s="184" t="s">
        <v>102</v>
      </c>
      <c r="E4" s="182" t="s">
        <v>5</v>
      </c>
      <c r="F4" s="183" t="s">
        <v>103</v>
      </c>
    </row>
    <row r="5" spans="1:6" ht="22.2" customHeight="1" thickTop="1">
      <c r="A5" s="122"/>
      <c r="B5" s="219" t="s">
        <v>85</v>
      </c>
      <c r="C5" s="226"/>
      <c r="D5" s="224"/>
      <c r="E5" s="219" t="s">
        <v>162</v>
      </c>
      <c r="F5" s="226"/>
    </row>
    <row r="6" spans="1:6">
      <c r="A6" s="122">
        <v>601000</v>
      </c>
      <c r="B6" s="196" t="s">
        <v>76</v>
      </c>
      <c r="C6" s="382"/>
      <c r="D6" s="197">
        <v>706000</v>
      </c>
      <c r="E6" s="196" t="s">
        <v>112</v>
      </c>
      <c r="F6" s="382"/>
    </row>
    <row r="7" spans="1:6">
      <c r="A7" s="122">
        <v>601100</v>
      </c>
      <c r="B7" s="196" t="s">
        <v>169</v>
      </c>
      <c r="C7" s="382"/>
      <c r="D7" s="197"/>
      <c r="E7" s="196"/>
      <c r="F7" s="227"/>
    </row>
    <row r="8" spans="1:6">
      <c r="A8" s="122">
        <v>601200</v>
      </c>
      <c r="B8" s="196" t="s">
        <v>68</v>
      </c>
      <c r="C8" s="382"/>
      <c r="D8" s="197">
        <v>707100</v>
      </c>
      <c r="E8" s="196" t="s">
        <v>74</v>
      </c>
      <c r="F8" s="382"/>
    </row>
    <row r="9" spans="1:6">
      <c r="A9" s="122">
        <v>606300</v>
      </c>
      <c r="B9" s="196" t="s">
        <v>69</v>
      </c>
      <c r="C9" s="382"/>
      <c r="D9" s="197"/>
      <c r="E9" s="196"/>
      <c r="F9" s="227"/>
    </row>
    <row r="10" spans="1:6">
      <c r="A10" s="122">
        <v>606400</v>
      </c>
      <c r="B10" s="196" t="s">
        <v>70</v>
      </c>
      <c r="C10" s="382"/>
      <c r="D10" s="197"/>
      <c r="E10" s="196"/>
      <c r="F10" s="227"/>
    </row>
    <row r="11" spans="1:6">
      <c r="A11" s="122"/>
      <c r="B11" s="196"/>
      <c r="C11" s="227"/>
      <c r="D11" s="197"/>
      <c r="E11" s="196"/>
      <c r="F11" s="227"/>
    </row>
    <row r="12" spans="1:6" ht="20.399999999999999" customHeight="1">
      <c r="A12" s="122"/>
      <c r="B12" s="220" t="s">
        <v>45</v>
      </c>
      <c r="C12" s="228"/>
      <c r="D12" s="197"/>
      <c r="E12" s="222" t="s">
        <v>52</v>
      </c>
      <c r="F12" s="228"/>
    </row>
    <row r="13" spans="1:6">
      <c r="A13" s="122">
        <v>613000</v>
      </c>
      <c r="B13" s="198" t="s">
        <v>46</v>
      </c>
      <c r="C13" s="382"/>
      <c r="D13" s="197">
        <v>741000</v>
      </c>
      <c r="E13" s="196" t="s">
        <v>53</v>
      </c>
      <c r="F13" s="382"/>
    </row>
    <row r="14" spans="1:6">
      <c r="A14" s="122">
        <v>615000</v>
      </c>
      <c r="B14" s="198" t="s">
        <v>95</v>
      </c>
      <c r="C14" s="382"/>
      <c r="D14" s="197"/>
      <c r="E14" s="196"/>
      <c r="F14" s="227"/>
    </row>
    <row r="15" spans="1:6">
      <c r="A15" s="122">
        <v>616000</v>
      </c>
      <c r="B15" s="196" t="s">
        <v>111</v>
      </c>
      <c r="C15" s="382"/>
      <c r="D15" s="197">
        <v>742000</v>
      </c>
      <c r="E15" s="196" t="s">
        <v>54</v>
      </c>
      <c r="F15" s="382"/>
    </row>
    <row r="16" spans="1:6">
      <c r="A16" s="122">
        <v>618500</v>
      </c>
      <c r="B16" s="196" t="s">
        <v>21</v>
      </c>
      <c r="C16" s="382"/>
      <c r="D16" s="197">
        <v>743000</v>
      </c>
      <c r="E16" s="196" t="s">
        <v>82</v>
      </c>
      <c r="F16" s="382"/>
    </row>
    <row r="17" spans="1:6">
      <c r="A17" s="122"/>
      <c r="B17" s="221"/>
      <c r="C17" s="228"/>
      <c r="D17" s="197">
        <v>744000</v>
      </c>
      <c r="E17" s="196" t="s">
        <v>56</v>
      </c>
      <c r="F17" s="383"/>
    </row>
    <row r="18" spans="1:6">
      <c r="A18" s="122"/>
      <c r="B18" s="221"/>
      <c r="C18" s="228"/>
      <c r="D18" s="197"/>
      <c r="E18" s="196"/>
      <c r="F18" s="228"/>
    </row>
    <row r="19" spans="1:6" ht="19.95" customHeight="1">
      <c r="A19" s="122"/>
      <c r="B19" s="220" t="s">
        <v>47</v>
      </c>
      <c r="C19" s="228"/>
      <c r="D19" s="197"/>
      <c r="E19" s="222" t="s">
        <v>60</v>
      </c>
      <c r="F19" s="228"/>
    </row>
    <row r="20" spans="1:6">
      <c r="A20" s="122">
        <v>622000</v>
      </c>
      <c r="B20" s="196" t="s">
        <v>110</v>
      </c>
      <c r="C20" s="382"/>
      <c r="D20" s="197">
        <v>756000</v>
      </c>
      <c r="E20" s="196" t="s">
        <v>81</v>
      </c>
      <c r="F20" s="382"/>
    </row>
    <row r="21" spans="1:6">
      <c r="A21" s="122">
        <v>623100</v>
      </c>
      <c r="B21" s="196" t="s">
        <v>108</v>
      </c>
      <c r="C21" s="382"/>
      <c r="D21" s="197">
        <v>758000</v>
      </c>
      <c r="E21" s="196" t="s">
        <v>41</v>
      </c>
      <c r="F21" s="382"/>
    </row>
    <row r="22" spans="1:6">
      <c r="A22" s="122">
        <v>625100</v>
      </c>
      <c r="B22" s="196" t="s">
        <v>109</v>
      </c>
      <c r="C22" s="382"/>
      <c r="D22" s="197"/>
      <c r="E22" s="196"/>
      <c r="F22" s="227"/>
    </row>
    <row r="23" spans="1:6" ht="13.8">
      <c r="A23" s="122">
        <v>626100</v>
      </c>
      <c r="B23" s="196" t="s">
        <v>106</v>
      </c>
      <c r="C23" s="382"/>
      <c r="D23" s="199"/>
      <c r="E23" s="222" t="s">
        <v>119</v>
      </c>
      <c r="F23" s="227"/>
    </row>
    <row r="24" spans="1:6">
      <c r="A24" s="122">
        <v>628800</v>
      </c>
      <c r="B24" s="196" t="s">
        <v>73</v>
      </c>
      <c r="C24" s="382"/>
      <c r="D24" s="199">
        <v>761000</v>
      </c>
      <c r="E24" s="196" t="s">
        <v>152</v>
      </c>
      <c r="F24" s="382"/>
    </row>
    <row r="25" spans="1:6">
      <c r="A25" s="122"/>
      <c r="B25" s="196"/>
      <c r="C25" s="227"/>
      <c r="D25" s="199"/>
      <c r="E25" s="196"/>
      <c r="F25" s="227"/>
    </row>
    <row r="26" spans="1:6" ht="18" customHeight="1">
      <c r="A26" s="122"/>
      <c r="B26" s="222" t="s">
        <v>36</v>
      </c>
      <c r="C26" s="228"/>
      <c r="D26" s="197"/>
      <c r="E26" s="196"/>
      <c r="F26" s="228"/>
    </row>
    <row r="27" spans="1:6">
      <c r="A27" s="122">
        <v>658000</v>
      </c>
      <c r="B27" s="196" t="s">
        <v>50</v>
      </c>
      <c r="C27" s="382"/>
      <c r="D27" s="197"/>
      <c r="E27" s="196"/>
      <c r="F27" s="227"/>
    </row>
    <row r="28" spans="1:6">
      <c r="A28" s="122">
        <v>658600</v>
      </c>
      <c r="B28" s="196" t="s">
        <v>81</v>
      </c>
      <c r="C28" s="382"/>
      <c r="D28" s="197" t="s">
        <v>64</v>
      </c>
      <c r="E28" s="196"/>
      <c r="F28" s="227"/>
    </row>
    <row r="29" spans="1:6" ht="13.8" thickBot="1">
      <c r="A29" s="129" t="s">
        <v>64</v>
      </c>
      <c r="B29" s="223" t="s">
        <v>64</v>
      </c>
      <c r="C29" s="229"/>
      <c r="D29" s="225" t="s">
        <v>64</v>
      </c>
      <c r="E29" s="223" t="s">
        <v>64</v>
      </c>
      <c r="F29" s="229"/>
    </row>
    <row r="30" spans="1:6" s="110" customFormat="1" ht="25.95" customHeight="1" thickTop="1" thickBot="1">
      <c r="A30" s="104"/>
      <c r="B30" s="105" t="s">
        <v>23</v>
      </c>
      <c r="C30" s="125">
        <f>SUM(C6:C29)</f>
        <v>0</v>
      </c>
      <c r="D30" s="106"/>
      <c r="E30" s="107" t="s">
        <v>24</v>
      </c>
      <c r="F30" s="123">
        <f>SUM(F6:F29)</f>
        <v>0</v>
      </c>
    </row>
    <row r="31" spans="1:6" ht="16.2" thickTop="1">
      <c r="A31" s="97"/>
      <c r="B31" s="3"/>
      <c r="C31" s="127"/>
      <c r="D31" s="95"/>
      <c r="E31" s="5"/>
      <c r="F31" s="124"/>
    </row>
  </sheetData>
  <sheetProtection sheet="1" objects="1" scenarios="1" selectLockedCells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Footer>&amp;L&amp;F&amp;C&amp;A&amp;R&amp;D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workbookViewId="0">
      <selection activeCell="D7" sqref="D7"/>
    </sheetView>
  </sheetViews>
  <sheetFormatPr baseColWidth="10" defaultRowHeight="13.2"/>
  <cols>
    <col min="1" max="1" width="16.44140625" style="79" customWidth="1"/>
    <col min="2" max="2" width="42.5546875" customWidth="1"/>
    <col min="3" max="3" width="15.6640625" style="79" customWidth="1"/>
    <col min="4" max="4" width="34.6640625" customWidth="1"/>
  </cols>
  <sheetData>
    <row r="1" spans="1:6" s="261" customFormat="1" ht="12" customHeight="1" thickTop="1">
      <c r="A1" s="301"/>
      <c r="B1" s="302"/>
      <c r="C1" s="302"/>
      <c r="D1" s="303"/>
      <c r="E1" s="304"/>
      <c r="F1" s="278"/>
    </row>
    <row r="2" spans="1:6" ht="17.399999999999999">
      <c r="A2" s="80"/>
      <c r="B2" s="102" t="s">
        <v>163</v>
      </c>
      <c r="C2" s="77"/>
      <c r="D2" s="384">
        <f>assoc.!B8</f>
        <v>0</v>
      </c>
      <c r="E2" s="21"/>
      <c r="F2" s="8"/>
    </row>
    <row r="3" spans="1:6" s="261" customFormat="1" ht="10.8" thickBot="1">
      <c r="A3" s="305"/>
      <c r="B3" s="306"/>
      <c r="C3" s="307"/>
      <c r="D3" s="308"/>
      <c r="E3" s="304"/>
      <c r="F3" s="278"/>
    </row>
    <row r="4" spans="1:6" s="118" customFormat="1" ht="22.5" customHeight="1" thickTop="1" thickBot="1">
      <c r="A4" s="260" t="s">
        <v>102</v>
      </c>
      <c r="B4" s="185" t="s">
        <v>22</v>
      </c>
      <c r="C4" s="259" t="s">
        <v>102</v>
      </c>
      <c r="D4" s="186" t="s">
        <v>5</v>
      </c>
      <c r="E4" s="117"/>
      <c r="F4" s="108"/>
    </row>
    <row r="5" spans="1:6" ht="14.4" thickTop="1">
      <c r="A5" s="385"/>
      <c r="B5" s="386" t="s">
        <v>85</v>
      </c>
      <c r="C5" s="387"/>
      <c r="D5" s="386" t="s">
        <v>162</v>
      </c>
      <c r="E5" s="2"/>
      <c r="F5" s="8"/>
    </row>
    <row r="6" spans="1:6">
      <c r="A6" s="385">
        <v>601000</v>
      </c>
      <c r="B6" s="388" t="s">
        <v>76</v>
      </c>
      <c r="C6" s="389">
        <v>706000</v>
      </c>
      <c r="D6" s="388" t="s">
        <v>99</v>
      </c>
      <c r="E6" s="2"/>
      <c r="F6" s="8"/>
    </row>
    <row r="7" spans="1:6">
      <c r="A7" s="385">
        <v>601100</v>
      </c>
      <c r="B7" s="388" t="s">
        <v>159</v>
      </c>
      <c r="C7" s="389"/>
      <c r="D7" s="388"/>
      <c r="E7" s="2"/>
      <c r="F7" s="8"/>
    </row>
    <row r="8" spans="1:6">
      <c r="A8" s="385">
        <v>601200</v>
      </c>
      <c r="B8" s="388" t="s">
        <v>68</v>
      </c>
      <c r="C8" s="389">
        <v>707100</v>
      </c>
      <c r="D8" s="388" t="s">
        <v>74</v>
      </c>
      <c r="E8" s="2"/>
      <c r="F8" s="8"/>
    </row>
    <row r="9" spans="1:6">
      <c r="A9" s="385">
        <v>606300</v>
      </c>
      <c r="B9" s="388" t="s">
        <v>69</v>
      </c>
      <c r="C9" s="389"/>
      <c r="D9" s="388"/>
      <c r="E9" s="2"/>
      <c r="F9" s="8"/>
    </row>
    <row r="10" spans="1:6">
      <c r="A10" s="385">
        <v>606400</v>
      </c>
      <c r="B10" s="388" t="s">
        <v>70</v>
      </c>
      <c r="C10" s="389"/>
      <c r="D10" s="388"/>
      <c r="E10" s="2"/>
      <c r="F10" s="8"/>
    </row>
    <row r="11" spans="1:6">
      <c r="A11" s="385"/>
      <c r="B11" s="388"/>
      <c r="C11" s="389"/>
      <c r="D11" s="388"/>
      <c r="E11" s="2"/>
      <c r="F11" s="8"/>
    </row>
    <row r="12" spans="1:6" ht="13.8">
      <c r="A12" s="385"/>
      <c r="B12" s="390" t="s">
        <v>45</v>
      </c>
      <c r="C12" s="389"/>
      <c r="D12" s="391" t="s">
        <v>52</v>
      </c>
      <c r="E12" s="2"/>
      <c r="F12" s="8"/>
    </row>
    <row r="13" spans="1:6">
      <c r="A13" s="385">
        <v>613000</v>
      </c>
      <c r="B13" s="392" t="s">
        <v>46</v>
      </c>
      <c r="C13" s="389">
        <v>741000</v>
      </c>
      <c r="D13" s="388" t="s">
        <v>53</v>
      </c>
      <c r="E13" s="2"/>
      <c r="F13" s="8"/>
    </row>
    <row r="14" spans="1:6">
      <c r="A14" s="385">
        <v>615000</v>
      </c>
      <c r="B14" s="392" t="s">
        <v>77</v>
      </c>
      <c r="C14" s="389">
        <v>742000</v>
      </c>
      <c r="D14" s="388" t="s">
        <v>54</v>
      </c>
      <c r="E14" s="2"/>
      <c r="F14" s="8"/>
    </row>
    <row r="15" spans="1:6">
      <c r="A15" s="385">
        <v>616000</v>
      </c>
      <c r="B15" s="388" t="s">
        <v>156</v>
      </c>
      <c r="C15" s="389">
        <v>743000</v>
      </c>
      <c r="D15" s="388" t="s">
        <v>55</v>
      </c>
      <c r="E15" s="2"/>
      <c r="F15" s="8"/>
    </row>
    <row r="16" spans="1:6">
      <c r="A16" s="385">
        <v>618500</v>
      </c>
      <c r="B16" s="388" t="s">
        <v>21</v>
      </c>
      <c r="C16" s="389">
        <v>744000</v>
      </c>
      <c r="D16" s="388" t="s">
        <v>40</v>
      </c>
      <c r="E16" s="2"/>
      <c r="F16" s="8"/>
    </row>
    <row r="17" spans="1:6">
      <c r="A17" s="385"/>
      <c r="B17" s="393"/>
      <c r="C17" s="389" t="s">
        <v>64</v>
      </c>
      <c r="D17" s="388" t="s">
        <v>64</v>
      </c>
      <c r="E17" s="2"/>
      <c r="F17" s="8"/>
    </row>
    <row r="18" spans="1:6">
      <c r="A18" s="385"/>
      <c r="B18" s="393"/>
      <c r="C18" s="389"/>
      <c r="D18" s="388"/>
      <c r="E18" s="2"/>
      <c r="F18" s="8"/>
    </row>
    <row r="19" spans="1:6" ht="13.8">
      <c r="A19" s="385"/>
      <c r="B19" s="390" t="s">
        <v>47</v>
      </c>
      <c r="C19" s="389"/>
      <c r="D19" s="391" t="s">
        <v>60</v>
      </c>
      <c r="E19" s="2"/>
      <c r="F19" s="8"/>
    </row>
    <row r="20" spans="1:6">
      <c r="A20" s="385">
        <v>622000</v>
      </c>
      <c r="B20" s="388" t="s">
        <v>104</v>
      </c>
      <c r="C20" s="389">
        <v>756000</v>
      </c>
      <c r="D20" s="388" t="s">
        <v>80</v>
      </c>
      <c r="E20" s="2"/>
      <c r="F20" s="8"/>
    </row>
    <row r="21" spans="1:6">
      <c r="A21" s="385">
        <v>623100</v>
      </c>
      <c r="B21" s="388" t="s">
        <v>108</v>
      </c>
      <c r="C21" s="389">
        <v>758000</v>
      </c>
      <c r="D21" s="388" t="s">
        <v>41</v>
      </c>
      <c r="E21" s="2"/>
      <c r="F21" s="8"/>
    </row>
    <row r="22" spans="1:6">
      <c r="A22" s="385">
        <v>625100</v>
      </c>
      <c r="B22" s="388" t="s">
        <v>107</v>
      </c>
      <c r="C22" s="389"/>
      <c r="D22" s="388"/>
      <c r="E22" s="2"/>
      <c r="F22" s="8"/>
    </row>
    <row r="23" spans="1:6">
      <c r="A23" s="385">
        <v>626100</v>
      </c>
      <c r="B23" s="388" t="s">
        <v>106</v>
      </c>
      <c r="C23" s="385"/>
      <c r="D23" s="394" t="s">
        <v>64</v>
      </c>
      <c r="E23" s="2"/>
      <c r="F23" s="8"/>
    </row>
    <row r="24" spans="1:6">
      <c r="A24" s="385">
        <v>627000</v>
      </c>
      <c r="B24" s="388" t="s">
        <v>158</v>
      </c>
      <c r="C24" s="385">
        <v>761000</v>
      </c>
      <c r="D24" s="388" t="s">
        <v>119</v>
      </c>
      <c r="E24" s="2"/>
      <c r="F24" s="8"/>
    </row>
    <row r="25" spans="1:6">
      <c r="A25" s="385">
        <v>628800</v>
      </c>
      <c r="B25" s="388" t="s">
        <v>105</v>
      </c>
      <c r="C25" s="385"/>
      <c r="D25" s="388"/>
      <c r="E25" s="2"/>
      <c r="F25" s="8"/>
    </row>
    <row r="26" spans="1:6">
      <c r="A26" s="385"/>
      <c r="B26" s="388"/>
      <c r="C26" s="385"/>
      <c r="D26" s="388"/>
      <c r="E26" s="2"/>
      <c r="F26" s="8"/>
    </row>
    <row r="27" spans="1:6" ht="13.8">
      <c r="A27" s="385"/>
      <c r="B27" s="391" t="s">
        <v>36</v>
      </c>
      <c r="C27" s="389"/>
      <c r="D27" s="388"/>
      <c r="E27" s="2"/>
      <c r="F27" s="8"/>
    </row>
    <row r="28" spans="1:6">
      <c r="A28" s="385">
        <v>658000</v>
      </c>
      <c r="B28" s="388" t="s">
        <v>50</v>
      </c>
      <c r="C28" s="389"/>
      <c r="D28" s="388"/>
      <c r="E28" s="2"/>
      <c r="F28" s="8"/>
    </row>
    <row r="29" spans="1:6">
      <c r="A29" s="385">
        <v>658600</v>
      </c>
      <c r="B29" s="388" t="s">
        <v>81</v>
      </c>
      <c r="C29" s="389"/>
      <c r="D29" s="388"/>
      <c r="E29" s="2"/>
      <c r="F29" s="8"/>
    </row>
    <row r="30" spans="1:6" ht="17.399999999999999" customHeight="1">
      <c r="A30" s="385">
        <v>670000</v>
      </c>
      <c r="B30" s="388" t="s">
        <v>30</v>
      </c>
      <c r="C30" s="395">
        <v>777000</v>
      </c>
      <c r="D30" s="396" t="s">
        <v>43</v>
      </c>
      <c r="E30" s="2"/>
      <c r="F30" s="8"/>
    </row>
    <row r="31" spans="1:6" ht="13.8" thickBot="1">
      <c r="A31" s="119"/>
      <c r="B31" s="120"/>
      <c r="C31" s="121"/>
      <c r="D31" s="120"/>
      <c r="E31" s="2"/>
      <c r="F31" s="8"/>
    </row>
    <row r="32" spans="1:6" ht="15.6" thickTop="1">
      <c r="A32" s="81"/>
      <c r="B32" s="6"/>
      <c r="C32" s="78"/>
      <c r="D32" s="7"/>
      <c r="E32" s="2"/>
      <c r="F32" s="8"/>
    </row>
    <row r="33" spans="1:6" ht="15">
      <c r="A33" s="82"/>
      <c r="B33" s="6"/>
      <c r="C33" s="78"/>
      <c r="D33" s="7"/>
      <c r="E33" s="2"/>
      <c r="F33" s="8"/>
    </row>
    <row r="34" spans="1:6" ht="15">
      <c r="A34" s="81"/>
      <c r="B34" s="6"/>
      <c r="C34" s="78"/>
      <c r="D34" s="7"/>
      <c r="E34" s="2"/>
      <c r="F34" s="8"/>
    </row>
    <row r="35" spans="1:6" ht="15">
      <c r="A35" s="81"/>
      <c r="B35" s="6"/>
      <c r="C35" s="78"/>
      <c r="D35" s="6"/>
      <c r="E35" s="2"/>
      <c r="F35" s="8"/>
    </row>
  </sheetData>
  <sheetProtection sheet="1" objects="1" scenarios="1" selectLockedCells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horizontalDpi="0" verticalDpi="0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10</vt:i4>
      </vt:variant>
    </vt:vector>
  </HeadingPairs>
  <TitlesOfParts>
    <vt:vector size="19" baseType="lpstr">
      <vt:lpstr>assoc.</vt:lpstr>
      <vt:lpstr>banque</vt:lpstr>
      <vt:lpstr>caisse</vt:lpstr>
      <vt:lpstr>livret</vt:lpstr>
      <vt:lpstr>Résultat</vt:lpstr>
      <vt:lpstr>suivi budget</vt:lpstr>
      <vt:lpstr>prévisionnel N </vt:lpstr>
      <vt:lpstr>prévisionnel N+1</vt:lpstr>
      <vt:lpstr>plan comptable</vt:lpstr>
      <vt:lpstr>banque!Impression_des_titres</vt:lpstr>
      <vt:lpstr>assoc.!Zone_d_impression</vt:lpstr>
      <vt:lpstr>banque!Zone_d_impression</vt:lpstr>
      <vt:lpstr>caisse!Zone_d_impression</vt:lpstr>
      <vt:lpstr>livret!Zone_d_impression</vt:lpstr>
      <vt:lpstr>'plan comptable'!Zone_d_impression</vt:lpstr>
      <vt:lpstr>'prévisionnel N '!Zone_d_impression</vt:lpstr>
      <vt:lpstr>'prévisionnel N+1'!Zone_d_impression</vt:lpstr>
      <vt:lpstr>Résultat!Zone_d_impression</vt:lpstr>
      <vt:lpstr>'suivi budget'!Zone_d_impression</vt:lpstr>
    </vt:vector>
  </TitlesOfParts>
  <Manager>francis</Manager>
  <Company>FFCT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francis;patrick;Joël</dc:creator>
  <cp:lastModifiedBy>francis</cp:lastModifiedBy>
  <cp:lastPrinted>2014-12-08T17:50:39Z</cp:lastPrinted>
  <dcterms:created xsi:type="dcterms:W3CDTF">2005-03-30T07:48:33Z</dcterms:created>
  <dcterms:modified xsi:type="dcterms:W3CDTF">2014-12-16T19:32:55Z</dcterms:modified>
  <cp:version>1</cp:version>
</cp:coreProperties>
</file>